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Licitacoes-GLC\EDI\Entrada\Engenharia\2022\0000658-2022\"/>
    </mc:Choice>
  </mc:AlternateContent>
  <bookViews>
    <workbookView xWindow="0" yWindow="470" windowWidth="19200" windowHeight="6780" tabRatio="594"/>
  </bookViews>
  <sheets>
    <sheet name="Planilha de Orçamentos" sheetId="9" r:id="rId1"/>
    <sheet name="Cronograma Físico" sheetId="13" r:id="rId2"/>
    <sheet name="Cronograma Físico Financeiro" sheetId="11" r:id="rId3"/>
    <sheet name="BDI" sheetId="10" r:id="rId4"/>
  </sheets>
  <definedNames>
    <definedName name="_xlnm.Print_Area" localSheetId="0">'Planilha de Orçamentos'!$A$1:$G$574</definedName>
    <definedName name="_xlnm.Print_Titles" localSheetId="0">'Planilha de Orçamentos'!$12:$13</definedName>
  </definedNames>
  <calcPr calcId="162913" fullPrecision="0"/>
</workbook>
</file>

<file path=xl/calcChain.xml><?xml version="1.0" encoding="utf-8"?>
<calcChain xmlns="http://schemas.openxmlformats.org/spreadsheetml/2006/main">
  <c r="G68" i="9" l="1"/>
  <c r="G437" i="9" l="1"/>
  <c r="G355" i="9"/>
  <c r="G250" i="9"/>
  <c r="G249" i="9"/>
  <c r="G251" i="9"/>
  <c r="G252" i="9"/>
  <c r="G253" i="9"/>
  <c r="G254" i="9"/>
  <c r="G255" i="9"/>
  <c r="G256" i="9"/>
  <c r="G257" i="9"/>
  <c r="G258" i="9"/>
  <c r="G259" i="9"/>
  <c r="G260" i="9"/>
  <c r="G248" i="9"/>
  <c r="G262" i="9"/>
  <c r="G182" i="9" l="1"/>
  <c r="G566" i="9" l="1"/>
  <c r="D70" i="13" l="1"/>
  <c r="G183" i="9"/>
  <c r="G468" i="9"/>
  <c r="G467" i="9"/>
  <c r="G466" i="9"/>
  <c r="G465" i="9"/>
  <c r="G464" i="9"/>
  <c r="G463" i="9"/>
  <c r="G462" i="9"/>
  <c r="G461" i="9"/>
  <c r="G460" i="9"/>
  <c r="G47" i="9"/>
  <c r="G46" i="9"/>
  <c r="F310" i="9"/>
  <c r="E310" i="9"/>
  <c r="G70" i="13" l="1"/>
  <c r="D13" i="11"/>
  <c r="G568" i="9"/>
  <c r="G559" i="9"/>
  <c r="G555" i="9"/>
  <c r="G552" i="9"/>
  <c r="G549" i="9"/>
  <c r="G541" i="9"/>
  <c r="G538" i="9"/>
  <c r="G533" i="9"/>
  <c r="G519" i="9"/>
  <c r="G517" i="9"/>
  <c r="G516" i="9"/>
  <c r="G515" i="9"/>
  <c r="G500" i="9"/>
  <c r="G497" i="9"/>
  <c r="G496" i="9"/>
  <c r="G495" i="9"/>
  <c r="G494" i="9"/>
  <c r="G493" i="9"/>
  <c r="G454" i="9"/>
  <c r="G424" i="9"/>
  <c r="G423" i="9"/>
  <c r="G422" i="9"/>
  <c r="G421" i="9"/>
  <c r="G348" i="9"/>
  <c r="G347" i="9"/>
  <c r="G346" i="9"/>
  <c r="I13" i="11" l="1"/>
  <c r="E13" i="11"/>
  <c r="G218" i="9"/>
  <c r="G219" i="9"/>
  <c r="G220" i="9"/>
  <c r="G221" i="9"/>
  <c r="G222" i="9"/>
  <c r="G223" i="9"/>
  <c r="G224" i="9"/>
  <c r="G225" i="9"/>
  <c r="G226" i="9"/>
  <c r="G227" i="9"/>
  <c r="G228" i="9"/>
  <c r="G229" i="9"/>
  <c r="G230" i="9"/>
  <c r="G231" i="9"/>
  <c r="G232" i="9"/>
  <c r="G233" i="9"/>
  <c r="G234" i="9"/>
  <c r="G235" i="9"/>
  <c r="G208" i="9"/>
  <c r="G209" i="9"/>
  <c r="G211" i="9"/>
  <c r="G212" i="9"/>
  <c r="G213" i="9"/>
  <c r="G214" i="9"/>
  <c r="G215" i="9"/>
  <c r="G207" i="9" l="1"/>
  <c r="G210" i="9" l="1"/>
  <c r="G237" i="9" l="1"/>
  <c r="G59" i="9"/>
  <c r="G58" i="9" l="1"/>
  <c r="G57" i="9"/>
  <c r="G67" i="9"/>
  <c r="G199" i="9"/>
  <c r="G176" i="9"/>
  <c r="G158" i="9"/>
  <c r="G104" i="9" l="1"/>
  <c r="G91" i="9" l="1"/>
  <c r="G88" i="9"/>
  <c r="G86" i="9"/>
  <c r="G80" i="9"/>
  <c r="G99" i="9"/>
  <c r="G20" i="9"/>
  <c r="G21" i="9"/>
  <c r="G18" i="9"/>
  <c r="G19" i="9"/>
  <c r="G149" i="9"/>
  <c r="G63" i="9"/>
  <c r="G64" i="9"/>
  <c r="G103" i="9"/>
  <c r="G73" i="9" l="1"/>
  <c r="G110" i="9"/>
  <c r="G217" i="9" l="1"/>
  <c r="G197" i="9"/>
  <c r="G198" i="9"/>
  <c r="G200" i="9"/>
  <c r="G201" i="9"/>
  <c r="G202" i="9"/>
  <c r="G203" i="9"/>
  <c r="G204" i="9"/>
  <c r="G205" i="9"/>
  <c r="G196" i="9"/>
  <c r="G187" i="9"/>
  <c r="G189" i="9"/>
  <c r="G190" i="9"/>
  <c r="G191" i="9"/>
  <c r="G192" i="9"/>
  <c r="G193" i="9"/>
  <c r="G194" i="9"/>
  <c r="G188" i="9"/>
  <c r="G72" i="9"/>
  <c r="G71" i="9"/>
  <c r="G290" i="9"/>
  <c r="G289" i="9"/>
  <c r="G288" i="9"/>
  <c r="G287" i="9"/>
  <c r="D37" i="11" l="1"/>
  <c r="I37" i="11" s="1"/>
  <c r="H37" i="11" l="1"/>
  <c r="G37" i="11"/>
  <c r="E37" i="11"/>
  <c r="F37" i="11"/>
  <c r="G563" i="9"/>
  <c r="G562" i="9"/>
  <c r="G561" i="9"/>
  <c r="G560" i="9"/>
  <c r="G558" i="9"/>
  <c r="G557" i="9"/>
  <c r="G554" i="9"/>
  <c r="G553" i="9"/>
  <c r="G551" i="9"/>
  <c r="G550" i="9"/>
  <c r="G547" i="9"/>
  <c r="G546" i="9"/>
  <c r="G545" i="9"/>
  <c r="G544" i="9"/>
  <c r="G543" i="9"/>
  <c r="G542" i="9"/>
  <c r="G540" i="9"/>
  <c r="G537" i="9"/>
  <c r="G532" i="9"/>
  <c r="G531" i="9"/>
  <c r="G530" i="9"/>
  <c r="G529" i="9"/>
  <c r="G528" i="9"/>
  <c r="G527" i="9"/>
  <c r="G525" i="9"/>
  <c r="G524" i="9"/>
  <c r="G523" i="9"/>
  <c r="G522" i="9"/>
  <c r="G521" i="9"/>
  <c r="G520" i="9"/>
  <c r="G518" i="9"/>
  <c r="G514" i="9"/>
  <c r="G513" i="9"/>
  <c r="G512" i="9"/>
  <c r="G511" i="9"/>
  <c r="G510" i="9"/>
  <c r="G509" i="9"/>
  <c r="D65" i="11" l="1"/>
  <c r="G507" i="9"/>
  <c r="G506" i="9"/>
  <c r="G505" i="9"/>
  <c r="G504" i="9"/>
  <c r="G503" i="9"/>
  <c r="G502" i="9"/>
  <c r="G501" i="9"/>
  <c r="G499" i="9"/>
  <c r="G498" i="9"/>
  <c r="G492" i="9"/>
  <c r="G490" i="9"/>
  <c r="G489" i="9"/>
  <c r="G488" i="9"/>
  <c r="G487" i="9"/>
  <c r="G486" i="9"/>
  <c r="G485" i="9"/>
  <c r="G484" i="9"/>
  <c r="G483" i="9"/>
  <c r="G482" i="9"/>
  <c r="G481" i="9"/>
  <c r="G480" i="9"/>
  <c r="G479" i="9"/>
  <c r="G478" i="9"/>
  <c r="G477" i="9"/>
  <c r="G476" i="9"/>
  <c r="G475" i="9"/>
  <c r="G474" i="9"/>
  <c r="G473" i="9"/>
  <c r="G472" i="9"/>
  <c r="G471" i="9"/>
  <c r="G470" i="9"/>
  <c r="G469" i="9"/>
  <c r="G459" i="9"/>
  <c r="G458" i="9"/>
  <c r="G457" i="9"/>
  <c r="G455" i="9"/>
  <c r="G453" i="9"/>
  <c r="G452" i="9"/>
  <c r="G451" i="9"/>
  <c r="G450" i="9"/>
  <c r="G449" i="9"/>
  <c r="G447" i="9"/>
  <c r="G446" i="9"/>
  <c r="G445" i="9"/>
  <c r="G444" i="9"/>
  <c r="G443" i="9"/>
  <c r="G442" i="9"/>
  <c r="G441" i="9"/>
  <c r="G439" i="9"/>
  <c r="G438" i="9"/>
  <c r="G435" i="9"/>
  <c r="G434" i="9"/>
  <c r="G433" i="9"/>
  <c r="G432" i="9"/>
  <c r="G431" i="9"/>
  <c r="G427" i="9"/>
  <c r="G426" i="9"/>
  <c r="G420" i="9"/>
  <c r="G419" i="9"/>
  <c r="G418" i="9"/>
  <c r="G417" i="9"/>
  <c r="G416" i="9"/>
  <c r="G415" i="9"/>
  <c r="G414" i="9"/>
  <c r="G413" i="9"/>
  <c r="G412" i="9"/>
  <c r="G411" i="9"/>
  <c r="G410" i="9"/>
  <c r="G409" i="9"/>
  <c r="G408" i="9"/>
  <c r="G407" i="9"/>
  <c r="G406" i="9"/>
  <c r="G405" i="9"/>
  <c r="G404" i="9"/>
  <c r="G403" i="9"/>
  <c r="G402" i="9"/>
  <c r="G401" i="9"/>
  <c r="G400" i="9"/>
  <c r="G399" i="9"/>
  <c r="G398" i="9"/>
  <c r="G397" i="9"/>
  <c r="G396" i="9"/>
  <c r="G395" i="9"/>
  <c r="G394" i="9"/>
  <c r="G393" i="9"/>
  <c r="G392" i="9"/>
  <c r="G391" i="9"/>
  <c r="G390" i="9"/>
  <c r="G389" i="9"/>
  <c r="G388" i="9"/>
  <c r="G387" i="9"/>
  <c r="G386" i="9"/>
  <c r="G385" i="9"/>
  <c r="G383" i="9"/>
  <c r="G382" i="9"/>
  <c r="G381" i="9"/>
  <c r="G380" i="9"/>
  <c r="G378" i="9"/>
  <c r="G377" i="9"/>
  <c r="G376" i="9"/>
  <c r="G375" i="9"/>
  <c r="G374" i="9"/>
  <c r="G372" i="9"/>
  <c r="G371" i="9"/>
  <c r="G370" i="9"/>
  <c r="G369" i="9"/>
  <c r="G368" i="9"/>
  <c r="G366" i="9"/>
  <c r="G365" i="9"/>
  <c r="G364" i="9"/>
  <c r="G362" i="9"/>
  <c r="G361" i="9"/>
  <c r="G360" i="9"/>
  <c r="G359" i="9"/>
  <c r="G358" i="9"/>
  <c r="G357" i="9"/>
  <c r="G354" i="9"/>
  <c r="G353" i="9"/>
  <c r="G352" i="9"/>
  <c r="G350" i="9"/>
  <c r="G349" i="9"/>
  <c r="G344" i="9"/>
  <c r="G343" i="9"/>
  <c r="G342" i="9"/>
  <c r="G341" i="9"/>
  <c r="G340" i="9"/>
  <c r="G339" i="9"/>
  <c r="G338" i="9"/>
  <c r="G337" i="9"/>
  <c r="G336" i="9"/>
  <c r="G334" i="9"/>
  <c r="G333" i="9"/>
  <c r="G331" i="9"/>
  <c r="G330" i="9"/>
  <c r="G329" i="9"/>
  <c r="G328" i="9"/>
  <c r="G326" i="9"/>
  <c r="G325" i="9"/>
  <c r="G324" i="9"/>
  <c r="G322" i="9"/>
  <c r="G321" i="9"/>
  <c r="G320" i="9"/>
  <c r="G319" i="9"/>
  <c r="G318" i="9"/>
  <c r="G317" i="9"/>
  <c r="G316" i="9"/>
  <c r="G315" i="9"/>
  <c r="G314" i="9"/>
  <c r="G313" i="9"/>
  <c r="G65" i="11" l="1"/>
  <c r="I65" i="11"/>
  <c r="D59" i="11"/>
  <c r="D57" i="11"/>
  <c r="G59" i="11" l="1"/>
  <c r="I59" i="11"/>
  <c r="G57" i="11"/>
  <c r="I57" i="11"/>
  <c r="G51" i="9"/>
  <c r="G53" i="9"/>
  <c r="G52" i="9"/>
  <c r="G50" i="9"/>
  <c r="G49" i="9"/>
  <c r="G56" i="9"/>
  <c r="G111" i="9"/>
  <c r="G79" i="9"/>
  <c r="E31" i="9"/>
  <c r="E39" i="9"/>
  <c r="E30" i="9"/>
  <c r="E29" i="9"/>
  <c r="E32" i="9"/>
  <c r="E37" i="9" s="1"/>
  <c r="G37" i="9" s="1"/>
  <c r="G162" i="9"/>
  <c r="G161" i="9"/>
  <c r="G157" i="9"/>
  <c r="G159" i="9"/>
  <c r="G156" i="9"/>
  <c r="G151" i="9"/>
  <c r="G152" i="9"/>
  <c r="G153" i="9"/>
  <c r="G154" i="9"/>
  <c r="G150" i="9"/>
  <c r="G141" i="9"/>
  <c r="G142" i="9"/>
  <c r="G143" i="9"/>
  <c r="G144" i="9"/>
  <c r="G145" i="9"/>
  <c r="G146" i="9"/>
  <c r="G147" i="9"/>
  <c r="G140" i="9"/>
  <c r="G134" i="9"/>
  <c r="G135" i="9"/>
  <c r="G136" i="9"/>
  <c r="G137" i="9"/>
  <c r="G138" i="9"/>
  <c r="G133" i="9"/>
  <c r="G244" i="9"/>
  <c r="G184" i="9"/>
  <c r="G175" i="9"/>
  <c r="G172" i="9"/>
  <c r="G171" i="9"/>
  <c r="G170" i="9"/>
  <c r="G168" i="9"/>
  <c r="G167" i="9"/>
  <c r="G89" i="9"/>
  <c r="G55" i="9"/>
  <c r="D44" i="9"/>
  <c r="G241" i="9"/>
  <c r="G240" i="9"/>
  <c r="G243" i="9"/>
  <c r="G174" i="9"/>
  <c r="G177" i="9"/>
  <c r="G178" i="9"/>
  <c r="G179" i="9"/>
  <c r="G180" i="9"/>
  <c r="G166" i="9"/>
  <c r="G119" i="9"/>
  <c r="G120" i="9"/>
  <c r="G121" i="9"/>
  <c r="G122" i="9"/>
  <c r="G107" i="9"/>
  <c r="G109" i="9"/>
  <c r="G113" i="9"/>
  <c r="G114" i="9"/>
  <c r="G115" i="9"/>
  <c r="G78" i="9"/>
  <c r="G97" i="9"/>
  <c r="G69" i="9"/>
  <c r="G60" i="9"/>
  <c r="G74" i="9"/>
  <c r="G75" i="9"/>
  <c r="G565" i="9"/>
  <c r="G567" i="9"/>
  <c r="G569" i="9"/>
  <c r="G570" i="9"/>
  <c r="G308" i="9"/>
  <c r="G309" i="9"/>
  <c r="G304" i="9"/>
  <c r="G305" i="9"/>
  <c r="G306" i="9"/>
  <c r="G292" i="9"/>
  <c r="G293" i="9"/>
  <c r="G294" i="9"/>
  <c r="G295" i="9"/>
  <c r="G296" i="9"/>
  <c r="G297" i="9"/>
  <c r="G298" i="9"/>
  <c r="G299" i="9"/>
  <c r="G300" i="9"/>
  <c r="G301" i="9"/>
  <c r="G302" i="9"/>
  <c r="G272" i="9"/>
  <c r="G273" i="9"/>
  <c r="G274" i="9"/>
  <c r="G275" i="9"/>
  <c r="G276" i="9"/>
  <c r="G277" i="9"/>
  <c r="G278" i="9"/>
  <c r="G279" i="9"/>
  <c r="G280" i="9"/>
  <c r="G281" i="9"/>
  <c r="G282" i="9"/>
  <c r="G283" i="9"/>
  <c r="G284" i="9"/>
  <c r="G285" i="9"/>
  <c r="G286" i="9"/>
  <c r="G263" i="9"/>
  <c r="G264" i="9"/>
  <c r="G265" i="9"/>
  <c r="G266" i="9"/>
  <c r="G267" i="9"/>
  <c r="G268" i="9"/>
  <c r="G269" i="9"/>
  <c r="G270" i="9"/>
  <c r="D13" i="10"/>
  <c r="D21" i="10"/>
  <c r="G3" i="9" s="1"/>
  <c r="E571" i="9"/>
  <c r="F571" i="9"/>
  <c r="G571" i="9" l="1"/>
  <c r="G22" i="9"/>
  <c r="D19" i="11"/>
  <c r="I19" i="11" s="1"/>
  <c r="D31" i="11"/>
  <c r="I31" i="11" s="1"/>
  <c r="D21" i="11"/>
  <c r="I21" i="11" s="1"/>
  <c r="D39" i="11"/>
  <c r="I39" i="11" s="1"/>
  <c r="D15" i="11"/>
  <c r="I15" i="11" s="1"/>
  <c r="D46" i="11"/>
  <c r="D33" i="11"/>
  <c r="I33" i="11" s="1"/>
  <c r="E41" i="9"/>
  <c r="G41" i="9" s="1"/>
  <c r="E42" i="9"/>
  <c r="G42" i="9" s="1"/>
  <c r="G310" i="9"/>
  <c r="E40" i="9"/>
  <c r="G40" i="9" s="1"/>
  <c r="E43" i="9"/>
  <c r="E35" i="9"/>
  <c r="E36" i="9"/>
  <c r="E33" i="9"/>
  <c r="G33" i="9" s="1"/>
  <c r="E38" i="9"/>
  <c r="E34" i="9"/>
  <c r="G34" i="9" s="1"/>
  <c r="G105" i="9"/>
  <c r="G61" i="9"/>
  <c r="G108" i="9"/>
  <c r="G32" i="9"/>
  <c r="D50" i="11"/>
  <c r="I50" i="11" s="1"/>
  <c r="F59" i="11"/>
  <c r="G39" i="9"/>
  <c r="G102" i="9"/>
  <c r="D44" i="11"/>
  <c r="I44" i="11" s="1"/>
  <c r="G31" i="9"/>
  <c r="D48" i="11"/>
  <c r="I48" i="11" s="1"/>
  <c r="D52" i="11"/>
  <c r="D55" i="11"/>
  <c r="I55" i="11" s="1"/>
  <c r="F57" i="11"/>
  <c r="D61" i="11"/>
  <c r="I61" i="11" s="1"/>
  <c r="D63" i="11"/>
  <c r="I63" i="11" s="1"/>
  <c r="F65" i="11"/>
  <c r="D67" i="11"/>
  <c r="I67" i="11" s="1"/>
  <c r="D69" i="11"/>
  <c r="I69" i="11" s="1"/>
  <c r="G95" i="9"/>
  <c r="D42" i="11"/>
  <c r="I42" i="11" s="1"/>
  <c r="G65" i="9"/>
  <c r="G52" i="11" l="1"/>
  <c r="I52" i="11"/>
  <c r="H46" i="11"/>
  <c r="I46" i="11"/>
  <c r="E67" i="11"/>
  <c r="G67" i="11"/>
  <c r="H50" i="11"/>
  <c r="E50" i="11"/>
  <c r="G50" i="11"/>
  <c r="H33" i="11"/>
  <c r="G33" i="11"/>
  <c r="E33" i="11"/>
  <c r="F33" i="11"/>
  <c r="H15" i="11"/>
  <c r="E15" i="11"/>
  <c r="G15" i="11"/>
  <c r="F15" i="11"/>
  <c r="F55" i="11"/>
  <c r="G55" i="11"/>
  <c r="D27" i="11"/>
  <c r="E63" i="11"/>
  <c r="G63" i="11"/>
  <c r="H44" i="11"/>
  <c r="G44" i="11"/>
  <c r="E44" i="11"/>
  <c r="H42" i="11"/>
  <c r="E42" i="11"/>
  <c r="G42" i="11"/>
  <c r="F69" i="11"/>
  <c r="G69" i="11"/>
  <c r="H61" i="11"/>
  <c r="G61" i="11"/>
  <c r="E48" i="11"/>
  <c r="G48" i="11"/>
  <c r="E46" i="11"/>
  <c r="G46" i="11"/>
  <c r="E52" i="11"/>
  <c r="G21" i="11"/>
  <c r="F21" i="11"/>
  <c r="H21" i="11"/>
  <c r="E21" i="11"/>
  <c r="G31" i="11"/>
  <c r="F31" i="11"/>
  <c r="E31" i="11"/>
  <c r="H31" i="11"/>
  <c r="H39" i="11"/>
  <c r="G39" i="11"/>
  <c r="F39" i="11"/>
  <c r="E39" i="11"/>
  <c r="G19" i="11"/>
  <c r="F19" i="11"/>
  <c r="E19" i="11"/>
  <c r="H19" i="11"/>
  <c r="G13" i="11"/>
  <c r="H13" i="11"/>
  <c r="F13" i="11"/>
  <c r="G90" i="9"/>
  <c r="G101" i="9"/>
  <c r="G17" i="9"/>
  <c r="G84" i="9"/>
  <c r="G116" i="9"/>
  <c r="G85" i="9"/>
  <c r="G16" i="9"/>
  <c r="G82" i="9"/>
  <c r="F61" i="11"/>
  <c r="E65" i="11"/>
  <c r="H65" i="11"/>
  <c r="H69" i="11"/>
  <c r="F50" i="11"/>
  <c r="E61" i="11"/>
  <c r="H63" i="11"/>
  <c r="H59" i="11"/>
  <c r="E59" i="11"/>
  <c r="H67" i="11"/>
  <c r="F63" i="11"/>
  <c r="E55" i="11"/>
  <c r="H55" i="11"/>
  <c r="H52" i="11"/>
  <c r="F44" i="11"/>
  <c r="H57" i="11"/>
  <c r="E57" i="11"/>
  <c r="F67" i="11"/>
  <c r="F48" i="11"/>
  <c r="F46" i="11"/>
  <c r="F52" i="11"/>
  <c r="H48" i="11"/>
  <c r="E69" i="11"/>
  <c r="F42" i="11"/>
  <c r="G30" i="9"/>
  <c r="G29" i="9"/>
  <c r="G62" i="9" l="1"/>
  <c r="D17" i="11" s="1"/>
  <c r="I17" i="11" s="1"/>
  <c r="F27" i="11"/>
  <c r="I27" i="11"/>
  <c r="H27" i="11"/>
  <c r="E27" i="11"/>
  <c r="G27" i="11"/>
  <c r="D9" i="11"/>
  <c r="D29" i="11"/>
  <c r="I29" i="11" s="1"/>
  <c r="D25" i="11"/>
  <c r="I25" i="11" s="1"/>
  <c r="G44" i="9"/>
  <c r="G181" i="9"/>
  <c r="G87" i="9"/>
  <c r="G96" i="9"/>
  <c r="F245" i="9"/>
  <c r="F572" i="9" s="1"/>
  <c r="F17" i="11" l="1"/>
  <c r="H17" i="11"/>
  <c r="G17" i="11"/>
  <c r="E17" i="11"/>
  <c r="G9" i="11"/>
  <c r="I9" i="11"/>
  <c r="D35" i="11"/>
  <c r="I35" i="11" s="1"/>
  <c r="F573" i="9"/>
  <c r="H25" i="11"/>
  <c r="G25" i="11"/>
  <c r="F25" i="11"/>
  <c r="E25" i="11"/>
  <c r="G29" i="11"/>
  <c r="F29" i="11"/>
  <c r="E29" i="11"/>
  <c r="H29" i="11"/>
  <c r="G24" i="9"/>
  <c r="G28" i="9"/>
  <c r="G27" i="9"/>
  <c r="G35" i="9"/>
  <c r="G92" i="9"/>
  <c r="F9" i="11"/>
  <c r="E9" i="11"/>
  <c r="H9" i="11"/>
  <c r="H35" i="11" l="1"/>
  <c r="G35" i="11"/>
  <c r="F35" i="11"/>
  <c r="E35" i="11"/>
  <c r="G36" i="9"/>
  <c r="G25" i="9"/>
  <c r="G43" i="9"/>
  <c r="G93" i="9"/>
  <c r="G94" i="9"/>
  <c r="G38" i="9"/>
  <c r="G26" i="9"/>
  <c r="G245" i="9" l="1"/>
  <c r="D11" i="11"/>
  <c r="I11" i="11" s="1"/>
  <c r="D23" i="11"/>
  <c r="E245" i="9"/>
  <c r="E572" i="9" l="1"/>
  <c r="E573" i="9" s="1"/>
  <c r="D70" i="11"/>
  <c r="I23" i="11"/>
  <c r="I70" i="11" s="1"/>
  <c r="I72" i="11" s="1"/>
  <c r="G572" i="9"/>
  <c r="G573" i="9" s="1"/>
  <c r="G11" i="11"/>
  <c r="F11" i="11"/>
  <c r="E11" i="11"/>
  <c r="H11" i="11"/>
  <c r="H23" i="11"/>
  <c r="G23" i="11"/>
  <c r="F23" i="11"/>
  <c r="E23" i="11"/>
  <c r="F70" i="11" l="1"/>
  <c r="F72" i="11" s="1"/>
  <c r="G70" i="11"/>
  <c r="G71" i="11" s="1"/>
  <c r="I71" i="11"/>
  <c r="H70" i="11"/>
  <c r="H72" i="11" s="1"/>
  <c r="E70" i="11"/>
  <c r="E72" i="11" s="1"/>
  <c r="D22" i="11"/>
  <c r="D22" i="13" s="1"/>
  <c r="D64" i="11"/>
  <c r="D64" i="13" s="1"/>
  <c r="D49" i="11"/>
  <c r="D49" i="13" s="1"/>
  <c r="D41" i="11"/>
  <c r="D41" i="13" s="1"/>
  <c r="D32" i="11"/>
  <c r="D32" i="13" s="1"/>
  <c r="D10" i="11"/>
  <c r="D10" i="13" s="1"/>
  <c r="D56" i="11"/>
  <c r="D56" i="13" s="1"/>
  <c r="D47" i="11"/>
  <c r="D47" i="13" s="1"/>
  <c r="D38" i="11"/>
  <c r="D38" i="13" s="1"/>
  <c r="D30" i="11"/>
  <c r="D54" i="11"/>
  <c r="D54" i="13" s="1"/>
  <c r="D45" i="11"/>
  <c r="D45" i="13" s="1"/>
  <c r="D36" i="11"/>
  <c r="D36" i="13" s="1"/>
  <c r="D28" i="11"/>
  <c r="D28" i="13" s="1"/>
  <c r="D43" i="11"/>
  <c r="D43" i="13" s="1"/>
  <c r="D34" i="11"/>
  <c r="D34" i="13" s="1"/>
  <c r="D14" i="11"/>
  <c r="D14" i="13" s="1"/>
  <c r="D51" i="11"/>
  <c r="D51" i="13" s="1"/>
  <c r="D20" i="11"/>
  <c r="D20" i="13" s="1"/>
  <c r="D60" i="11"/>
  <c r="D60" i="13" s="1"/>
  <c r="D62" i="11"/>
  <c r="D62" i="13" s="1"/>
  <c r="D26" i="11"/>
  <c r="D26" i="13" s="1"/>
  <c r="D18" i="11"/>
  <c r="D18" i="13" s="1"/>
  <c r="D68" i="11"/>
  <c r="D68" i="13" s="1"/>
  <c r="D58" i="11"/>
  <c r="D58" i="13" s="1"/>
  <c r="D66" i="11"/>
  <c r="D66" i="13" s="1"/>
  <c r="D72" i="11"/>
  <c r="D24" i="11"/>
  <c r="D24" i="13" s="1"/>
  <c r="D16" i="11"/>
  <c r="D16" i="13" s="1"/>
  <c r="D8" i="11"/>
  <c r="D8" i="13" s="1"/>
  <c r="D12" i="11"/>
  <c r="D12" i="13" s="1"/>
  <c r="G72" i="11" l="1"/>
  <c r="H71" i="11"/>
  <c r="E71" i="11"/>
  <c r="E70" i="13" s="1"/>
  <c r="H70" i="13" s="1"/>
  <c r="F71" i="11"/>
  <c r="F70" i="13" s="1"/>
  <c r="D30" i="13"/>
  <c r="I70" i="13" l="1"/>
</calcChain>
</file>

<file path=xl/sharedStrings.xml><?xml version="1.0" encoding="utf-8"?>
<sst xmlns="http://schemas.openxmlformats.org/spreadsheetml/2006/main" count="1868" uniqueCount="1081">
  <si>
    <t>DESCRIÇÃO</t>
  </si>
  <si>
    <t>QUANT.</t>
  </si>
  <si>
    <t>UNID.</t>
  </si>
  <si>
    <t>MATERIAL</t>
  </si>
  <si>
    <t>EMAIL:</t>
  </si>
  <si>
    <t xml:space="preserve">MÃO DE OBRA </t>
  </si>
  <si>
    <t>RAZÃO SOCIAL:</t>
  </si>
  <si>
    <t>CNPJ:</t>
  </si>
  <si>
    <t>DATA DA PROPOSTA</t>
  </si>
  <si>
    <t>ITENS</t>
  </si>
  <si>
    <t>I</t>
  </si>
  <si>
    <t>OBRAS CIVIS</t>
  </si>
  <si>
    <t>SUBTOTAL OBRAS CIVIS</t>
  </si>
  <si>
    <t>FONE:</t>
  </si>
  <si>
    <t>1.1</t>
  </si>
  <si>
    <t>1.2</t>
  </si>
  <si>
    <t>BDI</t>
  </si>
  <si>
    <t>LOTE</t>
  </si>
  <si>
    <t>ÚNICO</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</si>
  <si>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</si>
  <si>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</si>
  <si>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</si>
  <si>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</si>
  <si>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</si>
  <si>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</si>
  <si>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</si>
  <si>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</si>
  <si>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</si>
  <si>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</si>
  <si>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</si>
  <si>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</si>
  <si>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</si>
  <si>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</si>
  <si>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</si>
  <si>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</si>
  <si>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</si>
  <si>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</si>
  <si>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</si>
  <si>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</si>
  <si>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</si>
  <si>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</si>
  <si>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</si>
  <si>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</si>
  <si>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</si>
  <si>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</si>
  <si>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</si>
  <si>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</si>
  <si>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</si>
  <si>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</si>
  <si>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</si>
  <si>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</si>
  <si>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</si>
  <si>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</si>
  <si>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</si>
  <si>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1.</t>
  </si>
  <si>
    <t>m²</t>
  </si>
  <si>
    <t>un</t>
  </si>
  <si>
    <t>2.1</t>
  </si>
  <si>
    <t>4.1</t>
  </si>
  <si>
    <t>x,xx</t>
  </si>
  <si>
    <t>1.3</t>
  </si>
  <si>
    <t>1.4</t>
  </si>
  <si>
    <t>1.5</t>
  </si>
  <si>
    <t>1.6</t>
  </si>
  <si>
    <t>m</t>
  </si>
  <si>
    <t>3.1</t>
  </si>
  <si>
    <t>6.1</t>
  </si>
  <si>
    <t>6.2</t>
  </si>
  <si>
    <t>7.1</t>
  </si>
  <si>
    <t>3.2</t>
  </si>
  <si>
    <t>2.</t>
  </si>
  <si>
    <t>3.</t>
  </si>
  <si>
    <t>4.</t>
  </si>
  <si>
    <t>2.2</t>
  </si>
  <si>
    <t>2.3</t>
  </si>
  <si>
    <t>2.4</t>
  </si>
  <si>
    <t>TOTAL GERAL COM BDI</t>
  </si>
  <si>
    <t>PERCENTUAL ACUMULADO (%)</t>
  </si>
  <si>
    <t>R$</t>
  </si>
  <si>
    <t>%</t>
  </si>
  <si>
    <t>PINTURA</t>
  </si>
  <si>
    <t>TRINTA DIAS</t>
  </si>
  <si>
    <t>TOTAL DO GRUPO</t>
  </si>
  <si>
    <t>CRONOGRAMA FÍSICO FINANCEIRO</t>
  </si>
  <si>
    <t>h</t>
  </si>
  <si>
    <t>Extintores</t>
  </si>
  <si>
    <t>Placas de Sinalização</t>
  </si>
  <si>
    <t>4.2</t>
  </si>
  <si>
    <t>4.3</t>
  </si>
  <si>
    <t>4.4</t>
  </si>
  <si>
    <t>4.5</t>
  </si>
  <si>
    <t>4.6</t>
  </si>
  <si>
    <t>5.</t>
  </si>
  <si>
    <t>6.</t>
  </si>
  <si>
    <t>Pintura</t>
  </si>
  <si>
    <t>8.</t>
  </si>
  <si>
    <t>11.1</t>
  </si>
  <si>
    <t>11.2</t>
  </si>
  <si>
    <t>12.</t>
  </si>
  <si>
    <t>12.1</t>
  </si>
  <si>
    <t>13.</t>
  </si>
  <si>
    <t>13.1</t>
  </si>
  <si>
    <t>14.</t>
  </si>
  <si>
    <t>14.1</t>
  </si>
  <si>
    <t>INFRAESTRUTURA ELÉTRICA</t>
  </si>
  <si>
    <t>cj</t>
  </si>
  <si>
    <t>un.</t>
  </si>
  <si>
    <t>1.7</t>
  </si>
  <si>
    <t>1.8</t>
  </si>
  <si>
    <t>1.9</t>
  </si>
  <si>
    <t>1.10</t>
  </si>
  <si>
    <t>1.11</t>
  </si>
  <si>
    <t>Caixa de passagem c/ tampa cega tipo condulete diam 25mm</t>
  </si>
  <si>
    <t xml:space="preserve">CRONOGRAMA FÍSICO </t>
  </si>
  <si>
    <t>FORRO</t>
  </si>
  <si>
    <t>3.3</t>
  </si>
  <si>
    <t>3.4</t>
  </si>
  <si>
    <t>3.5</t>
  </si>
  <si>
    <t>3.6</t>
  </si>
  <si>
    <t>2.5</t>
  </si>
  <si>
    <t>2.6</t>
  </si>
  <si>
    <t>2.7</t>
  </si>
  <si>
    <t>2.8</t>
  </si>
  <si>
    <t>2.9</t>
  </si>
  <si>
    <t>2.10</t>
  </si>
  <si>
    <t>2.11</t>
  </si>
  <si>
    <t>III</t>
  </si>
  <si>
    <t>1.12</t>
  </si>
  <si>
    <t>1.13</t>
  </si>
  <si>
    <t>3.7</t>
  </si>
  <si>
    <t>3.8</t>
  </si>
  <si>
    <t>4.7</t>
  </si>
  <si>
    <t>4.8</t>
  </si>
  <si>
    <t>4.9</t>
  </si>
  <si>
    <t>4.10</t>
  </si>
  <si>
    <t>4.11</t>
  </si>
  <si>
    <t>SUBTOTAL INFRAESTRUTURA ELÉTRICA</t>
  </si>
  <si>
    <t>INSTALAÇÕES MECÂNICAS</t>
  </si>
  <si>
    <t>Cachepô em aço inox Ø40cm h=33cm com rodízios</t>
  </si>
  <si>
    <t>Plug Macho e fêmea novo padrão - ligação luminárias</t>
  </si>
  <si>
    <t>3.9</t>
  </si>
  <si>
    <t>3.10</t>
  </si>
  <si>
    <t>3.11</t>
  </si>
  <si>
    <t>3.12</t>
  </si>
  <si>
    <t>3.13</t>
  </si>
  <si>
    <t>3.14</t>
  </si>
  <si>
    <t>3.15</t>
  </si>
  <si>
    <t>3.16</t>
  </si>
  <si>
    <t>3.17</t>
  </si>
  <si>
    <t>3.18</t>
  </si>
  <si>
    <t>3.19</t>
  </si>
  <si>
    <t>3.20</t>
  </si>
  <si>
    <t>3.21</t>
  </si>
  <si>
    <t>3.22</t>
  </si>
  <si>
    <t>pç</t>
  </si>
  <si>
    <t>kg</t>
  </si>
  <si>
    <t>Solda foscoper</t>
  </si>
  <si>
    <t>Calço amortecedor de vibração construído em neoprene</t>
  </si>
  <si>
    <t>Forro</t>
  </si>
  <si>
    <t>8.1</t>
  </si>
  <si>
    <t>9.</t>
  </si>
  <si>
    <t>9.1</t>
  </si>
  <si>
    <t>9.2</t>
  </si>
  <si>
    <t>10.1</t>
  </si>
  <si>
    <t>10.2</t>
  </si>
  <si>
    <t>8.2</t>
  </si>
  <si>
    <t>8.3</t>
  </si>
  <si>
    <t>8.4</t>
  </si>
  <si>
    <t>8.5</t>
  </si>
  <si>
    <t>PLANILHA DE ORÇAMENTO</t>
  </si>
  <si>
    <t>SESSENTA DIAS</t>
  </si>
  <si>
    <t>NOVENTA DIAS</t>
  </si>
  <si>
    <t xml:space="preserve"> un</t>
  </si>
  <si>
    <t>7.</t>
  </si>
  <si>
    <t>7.2</t>
  </si>
  <si>
    <t>9.3</t>
  </si>
  <si>
    <t>9.4</t>
  </si>
  <si>
    <t>Serviços iniciais</t>
  </si>
  <si>
    <t>Plano de Gerenciamento de Resíduos da Construção Civil</t>
  </si>
  <si>
    <t xml:space="preserve">Destinação e descarte de resíduos </t>
  </si>
  <si>
    <t>Engenheiro ou Arquiteto Junior com encargos complementares 4h semanais</t>
  </si>
  <si>
    <t>hr</t>
  </si>
  <si>
    <t>Retirada, transporte e entrega no BAGERGS em Canoas/RS: pórtico eletrônico agência atual</t>
  </si>
  <si>
    <t>Retirada, transporte e entrega no BAGERGS em Canoas/RS: Complementos da testeira da agência atual</t>
  </si>
  <si>
    <t>Desinstalar, desmonstar, embalar, entregar no BAGERGS em Canoas/RS: da porta giratória existente da agência atual (por empresa homologada pelo fabricante)</t>
  </si>
  <si>
    <t>Piso</t>
  </si>
  <si>
    <t>Paredes</t>
  </si>
  <si>
    <t>Gesso acartonado duas faces, uma chapa cada lado, 12cm de espessura</t>
  </si>
  <si>
    <t>Revestimentos</t>
  </si>
  <si>
    <t>Esquadria Elementos Metálicos</t>
  </si>
  <si>
    <t>Madeira:</t>
  </si>
  <si>
    <t>7.1.1</t>
  </si>
  <si>
    <t>Ferragens:</t>
  </si>
  <si>
    <t>7.2.1</t>
  </si>
  <si>
    <t>Mola hidráulica aérea Nº 3 -  DORMA ou similar - cor prata -  retaguarda, retaguarda cash's, controle de acesso</t>
  </si>
  <si>
    <t>7.3</t>
  </si>
  <si>
    <t>Alumínio:</t>
  </si>
  <si>
    <t>7.3.1</t>
  </si>
  <si>
    <t>7.3.2</t>
  </si>
  <si>
    <t>7.3.3</t>
  </si>
  <si>
    <t>7.3.4</t>
  </si>
  <si>
    <t>Passa objeto de acrílico conforme padrão do Banco</t>
  </si>
  <si>
    <t>7.3.5</t>
  </si>
  <si>
    <t>Aço:</t>
  </si>
  <si>
    <t>Vidraçaria</t>
  </si>
  <si>
    <t>Acessórios e Metais Sanitários</t>
  </si>
  <si>
    <t>Saboneteira para refil transparente JOEFEL AC 81 ou equivalente</t>
  </si>
  <si>
    <t>Porta-papel higiênico em rolo transparente JOEFEL AE 52 ou equivalente</t>
  </si>
  <si>
    <t>10.3</t>
  </si>
  <si>
    <t>Toalheiro interfolhas transparente JOEFEL AH 34 ou equivalente</t>
  </si>
  <si>
    <t xml:space="preserve">Espelhos cristal para sanitários 50x90cm e 3mm de espessura, com moldura em perfil de alumínio </t>
  </si>
  <si>
    <t>Programação Visual</t>
  </si>
  <si>
    <t>Programação Visual Externa</t>
  </si>
  <si>
    <t xml:space="preserve">KIT ATM (AUTOMATIZA) Banrisul composto por: </t>
  </si>
  <si>
    <t xml:space="preserve">    - 1 eletroímã 150 kgf. com sensor</t>
  </si>
  <si>
    <t xml:space="preserve">    - 1 fonte de alimentação com carregador flutuante de bateria</t>
  </si>
  <si>
    <t xml:space="preserve">    - 1 placa ATM padrão Banrisul</t>
  </si>
  <si>
    <t xml:space="preserve">    - 1 kit de suportes de fixação para porta de alumínio</t>
  </si>
  <si>
    <t xml:space="preserve">    - 2 botões de acionamento (internos)</t>
  </si>
  <si>
    <t xml:space="preserve">    - 1 adesivo de orientação: "Após 22hs pressione o botão para sair"</t>
  </si>
  <si>
    <t>Bateria selada 12V 7Ah</t>
  </si>
  <si>
    <t>Cilindro contato elétrico 510 Pacri</t>
  </si>
  <si>
    <t>Programação Visual Interna</t>
  </si>
  <si>
    <t>A1LP-LOGO PADRÃO</t>
  </si>
  <si>
    <t>A2AT2-HORÁRIO AGÊNCIA</t>
  </si>
  <si>
    <t>A2SAA2-HORÁRIO AUTOATENDIMENTO</t>
  </si>
  <si>
    <t>A3SIA-ACESSIBILIDADE UNIVERSAL</t>
  </si>
  <si>
    <t>A4SIACG-CÃO GUIA</t>
  </si>
  <si>
    <t>A2PO-PASSA OBJETOS</t>
  </si>
  <si>
    <t>PP1 - PRIVATIVO DOS FUNCIONÁRIOS</t>
  </si>
  <si>
    <t>PP3 - NO BREAK</t>
  </si>
  <si>
    <t>PP5 - ARQUIVO</t>
  </si>
  <si>
    <t>PP6 - COPA</t>
  </si>
  <si>
    <t>PP8 - WC MASCULINO</t>
  </si>
  <si>
    <t>PP9 - WC FEMININO</t>
  </si>
  <si>
    <t>PP11 - MASC - PNE</t>
  </si>
  <si>
    <t>PP12 - FEM - PNE</t>
  </si>
  <si>
    <t>PS2 - CAIXAS</t>
  </si>
  <si>
    <t>PS5 - ATENDIMENTO PESSOA FÍSICA</t>
  </si>
  <si>
    <t>PS7 - NEGÓCIOS PESSOA FÍSICA</t>
  </si>
  <si>
    <t>PS10 - GERÊNCIA GERAL</t>
  </si>
  <si>
    <t>PS11 - GERÊNCIA ADJUNTO</t>
  </si>
  <si>
    <t>PP14 - INSTRUÇÕES PARA SAIR</t>
  </si>
  <si>
    <t>PP15 - HORÁRIO EM BRAILE</t>
  </si>
  <si>
    <t>Porta cartaz - Fornecer e Instalar conforme projeto:</t>
  </si>
  <si>
    <t xml:space="preserve"> </t>
  </si>
  <si>
    <t>PC INFORMA -  com dimensão 48,5x33,5cm em acrílico com fixação e acabamentos, conforme detalhe em anexo</t>
  </si>
  <si>
    <t>PC TARIFAS - dimensão 54x74cm em acrílico com fixação e acabamentos, conforme detalhe anexo</t>
  </si>
  <si>
    <t>Interiores</t>
  </si>
  <si>
    <t>Divisórias e Painéis</t>
  </si>
  <si>
    <t>Divisor de sigilo caixas - modelo padrão Banrisul:</t>
  </si>
  <si>
    <t xml:space="preserve">Divisor de sigilo em alumínio anodizado branco, fechamento em vidro 6mm </t>
  </si>
  <si>
    <t>Vidro incolor 6mm (divisor de sigilo)</t>
  </si>
  <si>
    <t>Fornecimento e instalação de armario em MDF 18mm acabamento melamínico cor Laca Branca. (P=35cm x  H=190cm x L=110 cm) fixado ao chão c/ cantoneiras de aluminio (CT-026) parafussos de inox  conforme projeto.</t>
  </si>
  <si>
    <t>Divisor de Ambientes H=180cm - conforme modelo padrão Banrisul:</t>
  </si>
  <si>
    <t>Esquadria em aluminio l.30 (30001) Estruturada em tubos de aluminio (TG- 018) Fechamento nas extremidades em 45 graus e intervalos de topo conforme projeto para divisor de ambientes.</t>
  </si>
  <si>
    <t>Vidro incolor 6mm (divisor de ambientes)</t>
  </si>
  <si>
    <t>Película lisa e intercalada ( tipo venetian) 12mm brancox6mm vazado conforme detalhamento, nos divisores de ambientes e divisores de sigilo</t>
  </si>
  <si>
    <t>Diversos</t>
  </si>
  <si>
    <t>Organização de leiaute para execução da obra e reorganização após término de obra (arredamento de móveis)</t>
  </si>
  <si>
    <t>Ármário aéreo de cozinha, em MDF laminado, na cor bege, 03 portas</t>
  </si>
  <si>
    <t>Conjunto de folhagem (palmeira ráfis, hmax=120cm) e vaso (na cor cinza gelo), montado, com acabamento sobre a terra em pedras brancas ou cascas pinus</t>
  </si>
  <si>
    <t>Limpeza permanente da obra</t>
  </si>
  <si>
    <t>Limpeza final da obra</t>
  </si>
  <si>
    <t>Proteção Contra Incêndio</t>
  </si>
  <si>
    <t>Extintor de incêndio portátil com carga de pó químico seco (PQS) 6KG, classe 2A: 20BC fornecimento e colocação</t>
  </si>
  <si>
    <t>Placa de sinalizacao de seguranca contra incendio, fotoluminescente, quadrada, *30 x 30* cm (sinalização dos extintores)</t>
  </si>
  <si>
    <t>Placa de sinalizacao de seguranca contra incendio, fotoluminescente, redonda Ø 25cm (proibido fumar)</t>
  </si>
  <si>
    <t>II</t>
  </si>
  <si>
    <t>Rede Frigorígena, Drenos e  Acessórios</t>
  </si>
  <si>
    <t>Cano de cobre ø3/8", esp. parede 0,79mm</t>
  </si>
  <si>
    <t>Cano de cobre ø5/8", esp. parede 1,58mm</t>
  </si>
  <si>
    <t>Cano de cobre ø3/4", esp. parede 1,58mm</t>
  </si>
  <si>
    <t>Isolamento Borracha Elastomérica ø3/8", espessura crescente, 19 a 26 mm</t>
  </si>
  <si>
    <t>Isolamento Borracha Elastomérica ø5/8", espessura crescente, 19 a 26 mm</t>
  </si>
  <si>
    <t>Isolamento Borracha Elastomérica ø3/4", espessura crescente, 19 a 26 mm</t>
  </si>
  <si>
    <t>Carga adicional de gás refrigerante R-410A</t>
  </si>
  <si>
    <t>Cano PVC marrom, ø25mm, para ligação dos drenos dos condicionadores aos pontos de ralo</t>
  </si>
  <si>
    <t>Isolamento térmico para tubulação de dreno, ø25mm</t>
  </si>
  <si>
    <t xml:space="preserve">Acessórios diversos (suportes, pinos roscados, parafusos, abraçadeiras, drenos, etc) para instalação e montagem </t>
  </si>
  <si>
    <t>Interligações Elétricas e de Comando</t>
  </si>
  <si>
    <t>Eletroduto flexível, ø1/2"</t>
  </si>
  <si>
    <t>Cabo blindado, 2 x 0,75mm²</t>
  </si>
  <si>
    <t>Cabo para alimentação elétrica das unidades condicionadoras</t>
  </si>
  <si>
    <t>Interligação elétrica e de comando entre unidades evaporadoras e condensadoras</t>
  </si>
  <si>
    <t>Termostato de ambiente On/OFF, com dial e tecla liga/desliga</t>
  </si>
  <si>
    <t xml:space="preserve">Timer com programação horária/semanal </t>
  </si>
  <si>
    <t>Acessórios diversos (cabos, borneira, contatoras, conduletes) para instalação e montagem</t>
  </si>
  <si>
    <t>Sistema de distribuição de ar</t>
  </si>
  <si>
    <t>m2</t>
  </si>
  <si>
    <t>Duto em chapa de aço galvanizado, bitola n. 26, com acessórios.</t>
  </si>
  <si>
    <t>Duto circular em PVC, linha leve, ø150mm</t>
  </si>
  <si>
    <t>Veneziana indevassável em alumínio, aletas em "V", com dupla moldura, 500x500mm (fornecido na cor branca)</t>
  </si>
  <si>
    <t>Grelha de descarga de ar fabricada em plástico, ø150mm</t>
  </si>
  <si>
    <t>Junta flexível atenuadora de vibrações fabricada em lona de vinil reforçada e chapa galvanizada</t>
  </si>
  <si>
    <t xml:space="preserve">Acessórios diversos (suportes, pinos roscados, parafusos, abraçadeiras, fita adesiva, cola, etc) para instalação e montagem </t>
  </si>
  <si>
    <t>Equipamentos de Ar Condicionado, de Ventilação e Acessórios</t>
  </si>
  <si>
    <t xml:space="preserve">Acessórios diversos (suportes, pinos roscados, parafusos, cabos, etc) para instalação e montagem </t>
  </si>
  <si>
    <t>PORTA DE AÇO DE ENROLAR (CORTINA METÁLICA)</t>
  </si>
  <si>
    <t>PORTA DETECTORA DE METAIS PGDM</t>
  </si>
  <si>
    <t xml:space="preserve">Retirada e descarte para ser recolhida pelo Banco porta giratória existente </t>
  </si>
  <si>
    <t>Porta detectora de metais, modelo cilindrico 80cm, sistema de detecção bobina central, caixa de passagem com vidros curvos laminados de segurança, espessura de 10mm, estrutura na cor branca, conforme memorial tecnico descritivo e leiaute em anexo.</t>
  </si>
  <si>
    <t>SUBTOTAL INSTALAÇÕES MECÂNICAS</t>
  </si>
  <si>
    <t>ENTRADA DE ENERGIA E MEDIÇÃO</t>
  </si>
  <si>
    <t>Disjuntor tripolar 100A, estrut. FI, Icc=35kA</t>
  </si>
  <si>
    <t xml:space="preserve">Cabo unipolar rigido, antichama - seção 35mm² / 0,6/1,0kV </t>
  </si>
  <si>
    <t>Cabo unipolar flexivel seção 25 mm² / 0,6/1,0kV - Aterramento QGBT</t>
  </si>
  <si>
    <t>Cabo unipolar flexivel seção 16 mm² / 0,6/1,0kV - Aterramento CD-BK</t>
  </si>
  <si>
    <t>Eletroduto de ferro galvanizado diametro ø 50mm (2")</t>
  </si>
  <si>
    <t>Eletrod. PVC rigido 2" - 50mm</t>
  </si>
  <si>
    <t>Curva de PVC  2"</t>
  </si>
  <si>
    <t>Caixa de piso em alvenaria 0,50x0,50x0,50m com tampa de concreto</t>
  </si>
  <si>
    <t>Disjuntores Tripolar padrão caixa Moldada 22kA</t>
  </si>
  <si>
    <t xml:space="preserve">            - 3x100A (QGBT)</t>
  </si>
  <si>
    <t>Disjuntores Tripolar padrão DIN - 4,5kA</t>
  </si>
  <si>
    <t>2.4.1</t>
  </si>
  <si>
    <t>Disjuntores Monopolar DIN - 4,5kA</t>
  </si>
  <si>
    <t>2.5.1</t>
  </si>
  <si>
    <t xml:space="preserve">            - 1x25A</t>
  </si>
  <si>
    <t>2.5.2</t>
  </si>
  <si>
    <t xml:space="preserve">            - 1x20A</t>
  </si>
  <si>
    <t xml:space="preserve">            - 1x16A</t>
  </si>
  <si>
    <t xml:space="preserve">            - 1x10A</t>
  </si>
  <si>
    <t xml:space="preserve">Dispositivo DR tetrapolar 63A sensibilidade 300mA </t>
  </si>
  <si>
    <t xml:space="preserve">Dispositivo DR bipolar 25A sensibilidade 30mA </t>
  </si>
  <si>
    <t>Supressores de Surto com encapsulamento 45kA</t>
  </si>
  <si>
    <t>Cabo unipolar flexível seção 16mm² / 750V - Afumex - (CD-1/CD-BK)</t>
  </si>
  <si>
    <t>Arandela de uso interno com lâmpada PL 23W / 220V - Completa</t>
  </si>
  <si>
    <t>Condutor unipolar flexível Afumex:</t>
  </si>
  <si>
    <t>3.8.1</t>
  </si>
  <si>
    <t xml:space="preserve">          - seção 2,5mm² </t>
  </si>
  <si>
    <t>3.8.2</t>
  </si>
  <si>
    <t xml:space="preserve">          - seção 4,0mm² </t>
  </si>
  <si>
    <t>Espelho de pvc branco 4x2" (100x50mm) com:</t>
  </si>
  <si>
    <t>3.9.1</t>
  </si>
  <si>
    <t xml:space="preserve">          - interruptor simples com tomada.</t>
  </si>
  <si>
    <t>3.9.2</t>
  </si>
  <si>
    <t xml:space="preserve">          - interruptor simples.</t>
  </si>
  <si>
    <t>3.9.3</t>
  </si>
  <si>
    <t xml:space="preserve">          - interruptor duplo.</t>
  </si>
  <si>
    <t xml:space="preserve">          - interruptor hotel.</t>
  </si>
  <si>
    <t xml:space="preserve">          - tomada novo padrão brasileiro</t>
  </si>
  <si>
    <t xml:space="preserve">Caixa condulete diam. 20mm com: </t>
  </si>
  <si>
    <t xml:space="preserve">          - interruptor duplo</t>
  </si>
  <si>
    <t xml:space="preserve">          - tomada novo padrão brasileiro 20A</t>
  </si>
  <si>
    <t xml:space="preserve">Suporte de canaleta de aluminio com : </t>
  </si>
  <si>
    <t xml:space="preserve">Caixa de embutir parede 4x2" </t>
  </si>
  <si>
    <t xml:space="preserve">Caixa de embutir parede 4x4" </t>
  </si>
  <si>
    <t>Caixa tipo condulete com tampa cega:</t>
  </si>
  <si>
    <t>3.14.1</t>
  </si>
  <si>
    <t xml:space="preserve">          - ø 20mm.</t>
  </si>
  <si>
    <t>3.14.2</t>
  </si>
  <si>
    <t xml:space="preserve">          - ø 25mm.</t>
  </si>
  <si>
    <t>3.14.3</t>
  </si>
  <si>
    <t xml:space="preserve">          - ø 32mm.</t>
  </si>
  <si>
    <t>3.14.4</t>
  </si>
  <si>
    <t xml:space="preserve">          - ø 50mm.</t>
  </si>
  <si>
    <t xml:space="preserve">Caixa metálica sobrepor 200x200x120mm </t>
  </si>
  <si>
    <t>Eletroduto de ferro:</t>
  </si>
  <si>
    <t>Canaleta aluminio 73x25 tripla c/ tampa de encaixe - Pintada</t>
  </si>
  <si>
    <t>Adaptador para canaleta Dutotec 73x25mm - 3x1</t>
  </si>
  <si>
    <t xml:space="preserve">Eletrocalha lisa 150x100mm </t>
  </si>
  <si>
    <t xml:space="preserve">Eletrocalha lisa 100x100mm </t>
  </si>
  <si>
    <t>Tampa para eletrocalha 150mm</t>
  </si>
  <si>
    <t>Tampa para eletrocalha 100mm</t>
  </si>
  <si>
    <t>3.23</t>
  </si>
  <si>
    <t>Divisor interno para eletrocalha 100mm</t>
  </si>
  <si>
    <t>3.24</t>
  </si>
  <si>
    <t xml:space="preserve">Suporte suspensão para eletrocalha 150x100mm </t>
  </si>
  <si>
    <t>3.25</t>
  </si>
  <si>
    <t xml:space="preserve">Suporte suspensão para eletrocalha 100x100mm </t>
  </si>
  <si>
    <t>3.26</t>
  </si>
  <si>
    <t>Curva vertical descida para eletrocalha 150x100mm</t>
  </si>
  <si>
    <t>3.27</t>
  </si>
  <si>
    <t>Acessório "T" para eletrocalha 150x100mm</t>
  </si>
  <si>
    <t>Acessório "T" para eletrocalha 100x100mm</t>
  </si>
  <si>
    <t>3.28</t>
  </si>
  <si>
    <t>Emenda interna tipo "U" p/ eletrocalha 150x100mm</t>
  </si>
  <si>
    <t>3.29</t>
  </si>
  <si>
    <t>Emenda interna tipo "U" p/ eletrocalha 100x100mm</t>
  </si>
  <si>
    <t>3.30</t>
  </si>
  <si>
    <t>Terminal de fechamento p/ eletrocalha 150x100mm</t>
  </si>
  <si>
    <t>Terminal de fechamento p/ eletrocalha 100x100mm</t>
  </si>
  <si>
    <t>3.31</t>
  </si>
  <si>
    <t>Redução concentrica de 150mm para 100mm</t>
  </si>
  <si>
    <t>3.32</t>
  </si>
  <si>
    <t xml:space="preserve">Derivação lateral de eletrocalha para perfilado </t>
  </si>
  <si>
    <t>3.33</t>
  </si>
  <si>
    <t>Perfilado 38x38mm chapa 14</t>
  </si>
  <si>
    <t>3.34</t>
  </si>
  <si>
    <t>Suporte longo p/perfilado 38x38mm</t>
  </si>
  <si>
    <t>3.35</t>
  </si>
  <si>
    <t>Base c/ 4 furos fixação externa p/perfilado 38x38mm</t>
  </si>
  <si>
    <t>3.36</t>
  </si>
  <si>
    <t xml:space="preserve">Emendas Internas ("I", "L") para perfilado 38x38mm  </t>
  </si>
  <si>
    <t>3.37</t>
  </si>
  <si>
    <t xml:space="preserve">Emendas "T" para perfilado 38x38mm  </t>
  </si>
  <si>
    <t>3.38</t>
  </si>
  <si>
    <t xml:space="preserve">Emendas "X" para perfilado 38x38mm  </t>
  </si>
  <si>
    <t>3.39</t>
  </si>
  <si>
    <t>Derivação lateral de perfilado para eletroduto</t>
  </si>
  <si>
    <t>3.40</t>
  </si>
  <si>
    <t>Caixa de perfilado com tomada 2P+T</t>
  </si>
  <si>
    <t>3.41</t>
  </si>
  <si>
    <t>Parafusos, porcas e arruelas para perfilados/eletrocalhas</t>
  </si>
  <si>
    <t>3.42</t>
  </si>
  <si>
    <t>Vergalhão rosca total 1/4"</t>
  </si>
  <si>
    <t>3.43</t>
  </si>
  <si>
    <t>Chumbador rosca interna 1/4"</t>
  </si>
  <si>
    <t>3.44</t>
  </si>
  <si>
    <t>Cabo flexível PP 3x1,5mm² - Ligação das luminárias.</t>
  </si>
  <si>
    <t>3.45</t>
  </si>
  <si>
    <t>3.46</t>
  </si>
  <si>
    <t>Prensa cabo de seção 2,5mm²</t>
  </si>
  <si>
    <t>3.47</t>
  </si>
  <si>
    <t>Sensor de Presença 400W / 220V - com regulagem de pulso</t>
  </si>
  <si>
    <t>3.48</t>
  </si>
  <si>
    <t>Timer p/  iluminação interna/externa/AC</t>
  </si>
  <si>
    <t>3.49</t>
  </si>
  <si>
    <t>Contactora tripolar 220V/25 A</t>
  </si>
  <si>
    <t>3.50</t>
  </si>
  <si>
    <t>Capacitor 2,0kVAr trifásico</t>
  </si>
  <si>
    <t>INSTALAÇÕES DE ILUMINAÇÃO DE EMERGÊNCIA</t>
  </si>
  <si>
    <t>Módulo Autonomo de emergência com dois farois de 32 Led´s cada com bateria 12V-7Ah c/ suporte metalico p/ fixação da bateria</t>
  </si>
  <si>
    <t>Módulo Autonomo com indicador de saída 115/220V com 80 Led´s, autonomia 4 horas, bateria 6V-4.5Ah, gabinete em metal, pintura epoxi (Indicação de : SAIDA e SAIDA EMERGÊNCIA)</t>
  </si>
  <si>
    <t>INSTALAÇÕES DE AUTOMAÇÃO (ELÉTRICAS E SINAL)</t>
  </si>
  <si>
    <t>INSTALAÇÕES ELÉTRICAS</t>
  </si>
  <si>
    <t>5.1.1</t>
  </si>
  <si>
    <t>5.1.1.1</t>
  </si>
  <si>
    <t>5.1.2</t>
  </si>
  <si>
    <t>Cabo unipolar flexível seção 16mm² / 750V - Afumex</t>
  </si>
  <si>
    <t>5.1.3</t>
  </si>
  <si>
    <t>5.1.4</t>
  </si>
  <si>
    <t xml:space="preserve">Centro de distribuição montado em caixa tipo de comando de uso aparente para 42 elementos no barramento principal + disjuntor geral e espaço para DR´s </t>
  </si>
  <si>
    <t>5.1.5</t>
  </si>
  <si>
    <t>Centro de distribuição de uso aparente para 16 elementos com barramentos (CD-BK).</t>
  </si>
  <si>
    <t>5.1.6</t>
  </si>
  <si>
    <t>Disjuntor monopolar/4,5kA.</t>
  </si>
  <si>
    <t>5.1.6.1</t>
  </si>
  <si>
    <t xml:space="preserve">        -1x16A</t>
  </si>
  <si>
    <t>5.1.6.2</t>
  </si>
  <si>
    <t xml:space="preserve">       - 1x20A </t>
  </si>
  <si>
    <t>5.1.7</t>
  </si>
  <si>
    <t>Disjuntor triplolar / 4,5kA.</t>
  </si>
  <si>
    <t>5.1.7.1</t>
  </si>
  <si>
    <t xml:space="preserve">       - 3x50A - CD-BK</t>
  </si>
  <si>
    <t>5.1.7.2</t>
  </si>
  <si>
    <t xml:space="preserve">       - 3x16A - Banco Capacitores </t>
  </si>
  <si>
    <t>5.1.8</t>
  </si>
  <si>
    <t>5.1.9</t>
  </si>
  <si>
    <t>Eletroduto ferro diametro 25 mm.</t>
  </si>
  <si>
    <t>5.1.10</t>
  </si>
  <si>
    <t>Eletroduto pvc diametro 25 mm.</t>
  </si>
  <si>
    <t>5.1.11</t>
  </si>
  <si>
    <t xml:space="preserve">Caixa 4x4" de embutir com espelho de pvc </t>
  </si>
  <si>
    <t>5.1.12</t>
  </si>
  <si>
    <t>5.1.13</t>
  </si>
  <si>
    <t>Caixa de saida condulete diam. 25 mm com tampa e com:</t>
  </si>
  <si>
    <t>5.1.13.1</t>
  </si>
  <si>
    <t xml:space="preserve">        -  02 (duas) tomadas  novo padrão brasileiro</t>
  </si>
  <si>
    <t>5.1.14</t>
  </si>
  <si>
    <t>Adaptador 3x1" para conexão canaleta de aluminio 73x25mm e eletroduto de ferro</t>
  </si>
  <si>
    <t>5.1.15</t>
  </si>
  <si>
    <t>Chave reversora 63A. com 04 câmaras</t>
  </si>
  <si>
    <t>5.1.16</t>
  </si>
  <si>
    <t>Caixa de pvc para reversora tipo GSP.2 ou similar</t>
  </si>
  <si>
    <t>5.1.17</t>
  </si>
  <si>
    <t xml:space="preserve">Canaleta aluminio 73x25 dupla c/ tampa de encaixe </t>
  </si>
  <si>
    <t>5.1.18</t>
  </si>
  <si>
    <t>Canaleta aluminio 73x45 dupla c/ tampa de encaixe - Pintada</t>
  </si>
  <si>
    <t>5.1.19</t>
  </si>
  <si>
    <t xml:space="preserve">Caixa de aluminio 100x100x50mm específica de canaleta de aluminio </t>
  </si>
  <si>
    <t>5.1.20</t>
  </si>
  <si>
    <t>Curva 90º metálica especifica de canaleta de aluminio</t>
  </si>
  <si>
    <t>5.1.20.1</t>
  </si>
  <si>
    <t xml:space="preserve">        -73x25mm</t>
  </si>
  <si>
    <t>5.1.20.2</t>
  </si>
  <si>
    <t xml:space="preserve">        -73x45mm</t>
  </si>
  <si>
    <t>5.1.21</t>
  </si>
  <si>
    <t>Acessório tipo flange p/ conexão CD/Eletrocalha e aluminio</t>
  </si>
  <si>
    <t>5.1.22</t>
  </si>
  <si>
    <t>5.1.23</t>
  </si>
  <si>
    <t>5.1.24</t>
  </si>
  <si>
    <t>5.1.25</t>
  </si>
  <si>
    <t>5.1.26</t>
  </si>
  <si>
    <t>Caixa de embutir piso 100x200x50mm com tampa em latão polido</t>
  </si>
  <si>
    <t>5.1.27</t>
  </si>
  <si>
    <t>Timer p/  KIT ATM</t>
  </si>
  <si>
    <t>5.1.28</t>
  </si>
  <si>
    <t xml:space="preserve"> Cabo tipo PP 3x1,5mm2</t>
  </si>
  <si>
    <t>5.1.29</t>
  </si>
  <si>
    <t>Caixa de comando 480x380x170mm c/ acessórios - (CD-Timer)</t>
  </si>
  <si>
    <t>5.1.30</t>
  </si>
  <si>
    <t xml:space="preserve">Eletrocalha lisa 200x100mm </t>
  </si>
  <si>
    <t>5.1.31</t>
  </si>
  <si>
    <t>5.1.32</t>
  </si>
  <si>
    <t>Tampa para eletrocalha 200mm</t>
  </si>
  <si>
    <t>5.1.33</t>
  </si>
  <si>
    <t>5.1.34</t>
  </si>
  <si>
    <t>5.1.35</t>
  </si>
  <si>
    <t xml:space="preserve">Suporte suspensão para eletrocalha 200x100mm </t>
  </si>
  <si>
    <t>5.1.36</t>
  </si>
  <si>
    <t>5.1.37</t>
  </si>
  <si>
    <t>Curva horizontal para eletrocalha 200x100mm</t>
  </si>
  <si>
    <t>5.1.38</t>
  </si>
  <si>
    <t>Curva horizontal para eletrocalha 100x100mm</t>
  </si>
  <si>
    <t>5.1.39</t>
  </si>
  <si>
    <t>Curva vertical para eletrocalha 200x100mm</t>
  </si>
  <si>
    <t>5.1.40</t>
  </si>
  <si>
    <t>Curva vertical para eletrocalha 100x100mm</t>
  </si>
  <si>
    <t>5.1.41</t>
  </si>
  <si>
    <t>Acessorios tipo "T" para eletrocalha 200 x 100mm</t>
  </si>
  <si>
    <t>5.1.42</t>
  </si>
  <si>
    <t>Acessorios tipo "T" para eletrocalha 100 x 100mm</t>
  </si>
  <si>
    <t>5.1.43</t>
  </si>
  <si>
    <t>Emenda interna tipo "U" p/ eletrocalha 200x100mm</t>
  </si>
  <si>
    <t>5.1.44</t>
  </si>
  <si>
    <t>5.1.45</t>
  </si>
  <si>
    <t>Terminal de fechamento p/ eletrocalha 200x100mm</t>
  </si>
  <si>
    <t>5.1.46</t>
  </si>
  <si>
    <t>5.1.47</t>
  </si>
  <si>
    <t>Redução concentrica de 200mm para 100mm</t>
  </si>
  <si>
    <t>5.1.48</t>
  </si>
  <si>
    <t>5.1.49</t>
  </si>
  <si>
    <t>5.1.50</t>
  </si>
  <si>
    <t>5.1.51</t>
  </si>
  <si>
    <t>5.1.52</t>
  </si>
  <si>
    <t xml:space="preserve"> Cabo tipo PP 8x1,0mm2</t>
  </si>
  <si>
    <t>PONTOS PARA A TRANSMISSÃO DE DADOS/TELEFONE:</t>
  </si>
  <si>
    <t>5.2.1</t>
  </si>
  <si>
    <t>5.2.2</t>
  </si>
  <si>
    <t>5.2.3</t>
  </si>
  <si>
    <t>5.2.4</t>
  </si>
  <si>
    <t>5.2.5</t>
  </si>
  <si>
    <t>5.2.6</t>
  </si>
  <si>
    <t>5.2.7</t>
  </si>
  <si>
    <t>Cabo telefônico tipo CIT-10 pares</t>
  </si>
  <si>
    <t>5.2.8</t>
  </si>
  <si>
    <t>Rack 19" tamanho 24U com uma bandeija, 11 organizadores de cabos e 144 conjuntos de parafuso porca gaiola - Completo</t>
  </si>
  <si>
    <t>5.2.9</t>
  </si>
  <si>
    <t>5.2.10</t>
  </si>
  <si>
    <t>5.2.11</t>
  </si>
  <si>
    <t>5.2.12</t>
  </si>
  <si>
    <t>5.2.13</t>
  </si>
  <si>
    <t>5.2.14</t>
  </si>
  <si>
    <t>5.2.15</t>
  </si>
  <si>
    <t>Régua com 8 tomadas c/ angulação 45° para Rack 19"</t>
  </si>
  <si>
    <t>5.2.16</t>
  </si>
  <si>
    <t xml:space="preserve"> Bloco de inserção engate rápido M10 com bastidor completo</t>
  </si>
  <si>
    <t>INSTALAÇÕES TELEFÔNICAS:</t>
  </si>
  <si>
    <t>Eletroduto ferro ø 50mm.</t>
  </si>
  <si>
    <t>Caixa metálica com tampa 300x300x150mm</t>
  </si>
  <si>
    <t>Adaptador para canaleta de aluminio 73x25mm e eletroduto - 3x1"</t>
  </si>
  <si>
    <t>Voice Panel 50 portas p/ Rack 19"  (Ramais Central)</t>
  </si>
  <si>
    <t>Cabo CIT 50/10 pares (Entrada Linhas)</t>
  </si>
  <si>
    <t>Patch Cord 1,0m (Rack) - Cor Verde</t>
  </si>
  <si>
    <t>Protetor de Surto p/ entrada das linhas</t>
  </si>
  <si>
    <t xml:space="preserve">Caixa de distribuição padrão Concessionária </t>
  </si>
  <si>
    <t>Cabo CTP-APL 20 pares (Entrada externa)</t>
  </si>
  <si>
    <t xml:space="preserve">Acessórios internos p/ montagem DG´s </t>
  </si>
  <si>
    <t>INSTALAÇÕES ÁREA SISTEMA DE ALARME E CFTV</t>
  </si>
  <si>
    <t xml:space="preserve">INFRAESTRUTURA </t>
  </si>
  <si>
    <t>7.1.1.1</t>
  </si>
  <si>
    <t>7.1.1.2</t>
  </si>
  <si>
    <t>7.1.2</t>
  </si>
  <si>
    <t>Eletroduto de Ferro Galvanizado leve médio:</t>
  </si>
  <si>
    <t>7.1.2.1</t>
  </si>
  <si>
    <t>7.1.2.2</t>
  </si>
  <si>
    <t>7.1.3</t>
  </si>
  <si>
    <t>Eletroduto Flexível com alma de aço revestimento PVC - Sealtube - 3/4 a 1"</t>
  </si>
  <si>
    <t>7.1.4</t>
  </si>
  <si>
    <t>Conectores tipo Box Reto de Alumínio para Sealtube 3/4" a 1"</t>
  </si>
  <si>
    <t>7.1.5</t>
  </si>
  <si>
    <t>Canaleta de Alumínio Dutotec  de 73x25mm pintura eletrostática branca, ou equivalente</t>
  </si>
  <si>
    <t>7.1.6</t>
  </si>
  <si>
    <t>Tampa para canaleta de Alumínio Dutotec  de 73mm pintura eletrostática branca, ou equivalente</t>
  </si>
  <si>
    <t>7.1.7</t>
  </si>
  <si>
    <t>7.1.8</t>
  </si>
  <si>
    <r>
      <t xml:space="preserve">Espelho de Alumínio para condulete 1" para tomadas RJ-45  Cat. 6 </t>
    </r>
    <r>
      <rPr>
        <b/>
        <sz val="10"/>
        <rFont val="Calibri"/>
        <family val="2"/>
        <scheme val="minor"/>
      </rPr>
      <t>(CFTV)</t>
    </r>
  </si>
  <si>
    <t>INSTALAÇÕES ALARME</t>
  </si>
  <si>
    <t>7.2.2</t>
  </si>
  <si>
    <t>Cabo CIT-50-5 pares (ALARME)</t>
  </si>
  <si>
    <t>7.2.3</t>
  </si>
  <si>
    <t>Cabo para alarme  CCI de 10 vias na cor branca em PVC, condutores de bitola 0,5mm2 em cobre eletrolítico estanhados, isolação PVC  cores sólidas.</t>
  </si>
  <si>
    <t>7.2.4</t>
  </si>
  <si>
    <t>7.2.5</t>
  </si>
  <si>
    <t>7.2.6</t>
  </si>
  <si>
    <t>7.2.7</t>
  </si>
  <si>
    <t>INSTALAÇÕES CFTV</t>
  </si>
  <si>
    <t>7.3.6</t>
  </si>
  <si>
    <t>7.3.7</t>
  </si>
  <si>
    <t>SERVIÇOS COMPLEMENTARES ELÉTRICA/AUTOMAÇÃO/TELEFÔNICO</t>
  </si>
  <si>
    <t>Hora técnica para desinstalação e reinstalação conforme o novo leiaute do Sistema de Senhas (Display/Monitor) e TV´s existentes na agência atual</t>
  </si>
  <si>
    <t>Asbuilts das Instalações Elet./Log./Telef./Alarme/CFTV</t>
  </si>
  <si>
    <t>Hora técnica de eletricista para identificação Geral rede elétrica/lógica/telefônica (Quadros/Tomadas/Cabos/Rack/Pacth Panel/Etc)</t>
  </si>
  <si>
    <t>Certificação/Homologação cabeamento estruturado (Lógica/Telefone/CFTV)</t>
  </si>
  <si>
    <t>SUBTOTAL GERAL</t>
  </si>
  <si>
    <t>SERVIÇOS INICIAIS, DEMOLIÇÕES E RESÍDUOS</t>
  </si>
  <si>
    <t>DESMOBILIZAÇÃO</t>
  </si>
  <si>
    <t>PISO</t>
  </si>
  <si>
    <t>PAREDES</t>
  </si>
  <si>
    <t>REVESTIMENTOS</t>
  </si>
  <si>
    <t>ESQUADRIAS/ELEMENTOS METÁLICOS</t>
  </si>
  <si>
    <t>VIDRAÇARIA</t>
  </si>
  <si>
    <t>ACESSÓRIOS E METAIS SANITÁRIOS</t>
  </si>
  <si>
    <t>PROGRAMAÇÃO VISUAL</t>
  </si>
  <si>
    <t>INTERIORES</t>
  </si>
  <si>
    <t>DIVERSOS</t>
  </si>
  <si>
    <t>PROTEÇÃO CONTRA INCÊNDIOS</t>
  </si>
  <si>
    <t>REDE FRIGORÍGENA, DRENOS E ACESSÓRIOS</t>
  </si>
  <si>
    <t>INTERLIGAÇÕES ELÉTRICAS E DE COMANDO</t>
  </si>
  <si>
    <t>SISTEMA DE DISTRIBUIÇÃO DE AR</t>
  </si>
  <si>
    <t>EQUIPAMENTOS</t>
  </si>
  <si>
    <t>PORTA DETECTORA DE METÁIS</t>
  </si>
  <si>
    <t xml:space="preserve">MONTAGEM DOS QUADROS DE DISTRIBUIÇÃO - ILUMINAÇÃO / TOMADAS E AC </t>
  </si>
  <si>
    <t>QUADROS DE DISTRIBUIÇÃO - ILUMINAÇÃO/TOMADAS/AR CONDICIONADO</t>
  </si>
  <si>
    <t>PONTOS DE ILUMINAÇÃO /TOMADAS e AR CONDICIONADO</t>
  </si>
  <si>
    <t>PONTOS DE ILUMINAÇÃO/TOMADAS/AR CONDICIONADO</t>
  </si>
  <si>
    <t>INSTALAÇÕES AUTOMAÇÃO - ELÉTRICA E SINAL</t>
  </si>
  <si>
    <t>INSTALAÇÕES TELEFÔNICAS</t>
  </si>
  <si>
    <t>INSTALAÇÕES PARA SISTEMA DE ALARME E CFTV</t>
  </si>
  <si>
    <t>SERVIÇOS COMPLEMENTARES</t>
  </si>
  <si>
    <t>ACESSÓRIOS E METÁIS SANITÁRIOS</t>
  </si>
  <si>
    <t>Tinta acrílica fosca na  cor pantone 300c paredes externa (fachada principal)  (02 demãos)</t>
  </si>
  <si>
    <t>9.5</t>
  </si>
  <si>
    <t>Caixa de abrigo para extintor com visor e adesivo 75x30x25cm (interna)</t>
  </si>
  <si>
    <t>Reforço estrutural com pilarete metálico nas laterais da cortina, dimensão 100x100mm, h=3,75m</t>
  </si>
  <si>
    <t>3.6.1</t>
  </si>
  <si>
    <t>3.6.2</t>
  </si>
  <si>
    <t>3.7.1</t>
  </si>
  <si>
    <t>3.7.2</t>
  </si>
  <si>
    <t>3.7.3</t>
  </si>
  <si>
    <t>3.7.4</t>
  </si>
  <si>
    <t>3.7.5</t>
  </si>
  <si>
    <t>3.8.3</t>
  </si>
  <si>
    <t>3.12.1</t>
  </si>
  <si>
    <t>3.12.2</t>
  </si>
  <si>
    <t>3.12.3</t>
  </si>
  <si>
    <t>3.12.4</t>
  </si>
  <si>
    <t>Aplicação de selador  (parede gesso acartonado e cortineiro)  (02 demãos)</t>
  </si>
  <si>
    <t>Porcelanato 60x60cm, retificado, antederrapante, PEI 5, junta 1mm alinhada nos dois sentidos, consultar cor e especificação com a Unidade de Engenharia</t>
  </si>
  <si>
    <t>m3</t>
  </si>
  <si>
    <t>COBERTURA</t>
  </si>
  <si>
    <t xml:space="preserve">carga </t>
  </si>
  <si>
    <t>Placa cimento amarelo alerta 40,0cm x40,0cm - EXTERNO</t>
  </si>
  <si>
    <t xml:space="preserve">Transporte de conteiners para destinação e descarte dos resíduos de caliças, ferro, tijolos, madeiras, alumínio, cerâmicas. (Com execeção de cargas especiais, gesso,isopor,contaminados,vidros etc), produzidos pela construção civil </t>
  </si>
  <si>
    <t>Fornecer e instalar,Testeira T4 - 370, medindo 370X71X17cm, em chapa galvanizada vazada, com logomarca em acrílico termomoldada, conforme projeto e memorial descritivo padrão do Banco. INSTALADO</t>
  </si>
  <si>
    <t>Cubo caixa -fachada retro iluminado - 65,0cm x 60,0cm modelo novo. INSTALADO</t>
  </si>
  <si>
    <t>PÓRTICO BE - ATM 40x210 conforme padrão. INSTALADO</t>
  </si>
  <si>
    <t>Adesivos: Adesivo para vidros, em três camadas (branco - cinza - branco), com logo em cores padrão, dupla-face, resistente a raios UV. Medidas 120x10cm. Verso no lado colante conforme arquivos fornecidos. Importante: confirmar com a Engenharia os horários a serem impressos para agência em específico. INSTALADO</t>
  </si>
  <si>
    <t>PLACAS EM ACRÍLICO - Placa de acrílico  cristal jateado, com texto em braile em ABS e=0,8mm,  presas ao pórtico Banrisul Eletrônico através de rebite, conforme projeto. INSTALADO</t>
  </si>
  <si>
    <t>PLACAS EM ACRÍLICO ADESIVADAS - Placas de acrílicos sobrepostas (branca translúcida e azul Pantone 300C), com texto em adesivo vinílico branco,  presas à porta por fita dupla-face, conforme projeto. INSTALADO</t>
  </si>
  <si>
    <t>PLACAS EM ACRÍLICO ADESIVADAS - Placas de acrílicos sobrepostas (branca translúcida e azul Pantone 300C), com texto em adesivo vinílico branco,  presas ao forro com tirantes metálicos, conforme projeto.INSTALADO</t>
  </si>
  <si>
    <t>6.3</t>
  </si>
  <si>
    <t>6.4</t>
  </si>
  <si>
    <t>6.5</t>
  </si>
  <si>
    <t>6.6</t>
  </si>
  <si>
    <t>6.7</t>
  </si>
  <si>
    <t>6.8</t>
  </si>
  <si>
    <t>6.9</t>
  </si>
  <si>
    <t>6.10</t>
  </si>
  <si>
    <t>6.11</t>
  </si>
  <si>
    <t>6.12</t>
  </si>
  <si>
    <t>6.13</t>
  </si>
  <si>
    <t>6.14</t>
  </si>
  <si>
    <t>6.15</t>
  </si>
  <si>
    <t>6.16</t>
  </si>
  <si>
    <t>6.17</t>
  </si>
  <si>
    <t>6.18</t>
  </si>
  <si>
    <t>6.18.1</t>
  </si>
  <si>
    <t>6.19</t>
  </si>
  <si>
    <t>6.20</t>
  </si>
  <si>
    <t>6.21</t>
  </si>
  <si>
    <t>2. ENDEREÇO DE EXECUÇÃO/ENTREGA: RUA BARÃO DO RIO BRANCO, Nº62 ALPESTRE/RS</t>
  </si>
  <si>
    <t>Enc. Sociais SINAPI-RS JUN/2022</t>
  </si>
  <si>
    <t>Retirada, transporte e entrega no BAGERGS em Canoas/RS: testeira 371x71cm da fachada da agência atual</t>
  </si>
  <si>
    <t>Desmobilização, remanejo, demolição</t>
  </si>
  <si>
    <t xml:space="preserve">Demolição de forro fibra mineral modulado </t>
  </si>
  <si>
    <t>Demolição piso tátil externo (passeio, rampa)</t>
  </si>
  <si>
    <t>Retirada e descarte divisória leve e grades  (SAA)</t>
  </si>
  <si>
    <t xml:space="preserve">Demolição de alvenaria </t>
  </si>
  <si>
    <t>Remoção mastros fachada principal</t>
  </si>
  <si>
    <t>Remoção sem aproveitamento esquadrias metálicas das fachadas e fundos conforme indicação em proejeto</t>
  </si>
  <si>
    <t>Remoção de louças sanitárias e metais</t>
  </si>
  <si>
    <t>Remoção piso existente conforme indicado em projeto (basalto, taco madeira, cerâmica)</t>
  </si>
  <si>
    <t>Remoção piso tátil colado no basalto do atendimento</t>
  </si>
  <si>
    <t>Alvenaria com tijolos maciços aparentes 5x10x20cm, e=20cm, com argamassa traço 1:2:8</t>
  </si>
  <si>
    <t>Sanca cortineiro em gesso acartonado h=20cm</t>
  </si>
  <si>
    <t>Forro acústico de Fibra Mineral Removível, modulação 625x1250x13mm, apoiados em perfis metálicos tipo "T" suspensos por perfis rígidos - ref. Armstrong, Encore</t>
  </si>
  <si>
    <t>Forro de gesso acartonado fixo, com perfis em aço galvanizado, e=12,50mm, colocado</t>
  </si>
  <si>
    <t>Massa acrílica sobre paredes de gesso, parede de alvenaria e cortineiro</t>
  </si>
  <si>
    <t xml:space="preserve">Reboco para parede interna e externa, com argamassa de cimento, cal e areia peneirada, traço 1:1:6, e=5mm </t>
  </si>
  <si>
    <t>Porta de madeira semi-oca, medindo 80x210 com ferragens completas, com marco de madeira maciça, guarnição, com pintura eletrostática na cor branco fosco</t>
  </si>
  <si>
    <t>Porta de madeira semi-oca, medindo 90x210 com ferragens completas, com marco de madeira maciça, guarnição, com pintura eletrostática na cor branco fosco</t>
  </si>
  <si>
    <t xml:space="preserve"> EA-01 Caixilharia fixa em alumínio pintura eletrostática linha branca Grade em alumínio  linha branca perfil tubular  horizontal  1/2" x 1" -  a ser acoplada à esquadria de alumínio,   espaçamento a cada 12cm na SAA</t>
  </si>
  <si>
    <t>Porta de vidro temperado 10mm, duas folhas, 110x210cm, com ferragens e puxadores (acesso principal)</t>
  </si>
  <si>
    <t xml:space="preserve"> EA-13/14/17 Caixilharia fixa em alumínio pintura eletrostática linha branca Grade em alumínio  linha branca perfil tubular  horizontal  1/2" x 1" -  duas folhas de correr, conforme modelo e modulação das existentes, a ser instalada nas fachadas.</t>
  </si>
  <si>
    <t xml:space="preserve"> EA-06/07/08/09/10/11/12/15 Caixilharia fixa em alumínio pintura eletrostática linha branca Grade em alumínio  linha branca perfil tubular  horizontal  1/2" x 1" -  duas folhas de correr, conforme modelo e modulação das existentes, a ser instalada nas fachadas.</t>
  </si>
  <si>
    <t xml:space="preserve"> EA-16 Caixilharia fixa em alumínio pintura eletrostática linha branca Grade em alumínio  linha branca perfil tubular  horizontal  1/2" x 1" -  incluindo duas portas, conforme modelo e modulação daa existente, a ser instalada na fachada.</t>
  </si>
  <si>
    <r>
      <t xml:space="preserve">Tinta acrílica fosca na  cor branco sobre paredes </t>
    </r>
    <r>
      <rPr>
        <b/>
        <sz val="10"/>
        <rFont val="Calibri"/>
        <family val="2"/>
        <scheme val="minor"/>
      </rPr>
      <t>internas e externas</t>
    </r>
    <r>
      <rPr>
        <sz val="10"/>
        <rFont val="Calibri"/>
        <family val="2"/>
        <scheme val="minor"/>
      </rPr>
      <t xml:space="preserve"> de alvenaria e gesso acartonado, cortineiro . (02 demãos)</t>
    </r>
  </si>
  <si>
    <t>Recuperação de reboco em paredes com infiltração</t>
  </si>
  <si>
    <t>Persianas verticais 100% PVC isento de chumbo, blackout, cor BRANCA, giro de 180º das lâminas de 90mm de largura; trilhos de alumínio anodizado, comandos em nylon e PVC e carrinhos de polipropileno, h=3,40m nas esquadrias indicadas no projetos executivo.</t>
  </si>
  <si>
    <t>Cobertura</t>
  </si>
  <si>
    <t xml:space="preserve">Recuperaçào de telhado de fibrocimento existente, considerando troca de telhas. </t>
  </si>
  <si>
    <t xml:space="preserve">Revisão e troca total de rufos </t>
  </si>
  <si>
    <t>ml</t>
  </si>
  <si>
    <t xml:space="preserve">Revisão e troca parcial de calhas  </t>
  </si>
  <si>
    <t>Revisão e troca total de algeroz</t>
  </si>
  <si>
    <t>2.12</t>
  </si>
  <si>
    <t>2.13</t>
  </si>
  <si>
    <t>2.14</t>
  </si>
  <si>
    <t>2.15</t>
  </si>
  <si>
    <t>2.16</t>
  </si>
  <si>
    <t>2.17</t>
  </si>
  <si>
    <t>2.18</t>
  </si>
  <si>
    <t>2.19</t>
  </si>
  <si>
    <t>5.5</t>
  </si>
  <si>
    <t>11.3</t>
  </si>
  <si>
    <t>11.4</t>
  </si>
  <si>
    <t>12.2</t>
  </si>
  <si>
    <t>13.1.1</t>
  </si>
  <si>
    <t>13.1.2</t>
  </si>
  <si>
    <t>13.1.3</t>
  </si>
  <si>
    <t>13.1.4</t>
  </si>
  <si>
    <t>15.</t>
  </si>
  <si>
    <t>15.1</t>
  </si>
  <si>
    <t>15.2</t>
  </si>
  <si>
    <t>15.3</t>
  </si>
  <si>
    <t>15.4</t>
  </si>
  <si>
    <t>15.5</t>
  </si>
  <si>
    <t>Cano de cobre ø1", esp. parede 1,58mm</t>
  </si>
  <si>
    <t>Isolamento Borracha Elastomérica ø1", espessura crescente, 19 a 26 mm</t>
  </si>
  <si>
    <t>Cabo PP 2 x 2,5mm²</t>
  </si>
  <si>
    <t>Controle remoto com fio para unidade modular splitão</t>
  </si>
  <si>
    <t>Duto construído em painel sanduíche dm chapas de alumínio gofrado com enchimento em polipropileno (MPU), com espessura mínima 20mm. Incluído todos acessórios para execução e fixação (fita, cola, cantoneiras, perfis, disco, reforço, parafusos, selante, baionetas, pinos, abraçadeiras, etc).</t>
  </si>
  <si>
    <t>Duto circular em PVC, linha leve, ø300mm</t>
  </si>
  <si>
    <t>Duto circular flexível com isolamento térmico/acústico, ø10"</t>
  </si>
  <si>
    <t>Colarinho rosqueável em chapa de aço, ø10", sem registro</t>
  </si>
  <si>
    <t>Difusor de 4 vias, equipado com caixa plenum registro borboleta. Tamanho 5, bocal ø250mm (fornecido na cor branca)</t>
  </si>
  <si>
    <t>Difusor de 4 vias, equipado com registro. Tamanho 5 (fornecido na cor branca)</t>
  </si>
  <si>
    <t>Tomada de ar exterior equipada com veneziana metálica, filtro G4, tela de proteção e registro, 500x500mm. Executar grade de segurança.</t>
  </si>
  <si>
    <t>Grelha tipo rotacore, com moldura, equipada com registro de lâminas opostas, 800x300mm. (fornecido na cor branca)</t>
  </si>
  <si>
    <t>Grelha tipo rotacore, com moldura, equipada com registro de lâminas opostas, tamanho externo 500x500mm. (fornecido na cor branca)</t>
  </si>
  <si>
    <t>Grelha de descarga de ar fabricada em plástico, ø300mm</t>
  </si>
  <si>
    <t>Damper de regulagem de vazão com lâminas convergentes, 500x350mm</t>
  </si>
  <si>
    <t>Damper de regulagem de vazão com lâminas convergentes, 800x350mm</t>
  </si>
  <si>
    <t>Damper anti-retorno, 1300x220mm</t>
  </si>
  <si>
    <t>VENTILADOR HELICOCENTRÍFUGO, DE BAIXO RUÍDO, FABRICADO EM CHAPA DE AÇO, ROLAMENTO DE ESFERAS DE LUBRIFICAÇÃO PERMANENTE, CORPO MOTOR DESMONTÁVEL.
REF.: MODELO TD-MIXVENT-4000/355 DA SOLER &amp; PALAU OU EQUIVALENTE.</t>
  </si>
  <si>
    <t>VENTILADOR HELICOCENTRÍFUGO, COM ELEMENTO ACÚSTICO, FABRICADO EM CHAPA DE AÇO, ROLAMENTO DE ESFERAS DE LUBRIFICAÇÃO PERMANENTE, CORPO MOTOR DESMONTÁVEL, MOTOR DE 02 VELOCIDADES.
REF.: MODELO TD-SILENT-2000/315 DA SOLER &amp; PALAU OU EQUIVALENTE.</t>
  </si>
  <si>
    <t>MINIVENTILADOR AXIAL, FABRICADO EM POLIPROPILENO, COMPORTA ANTI-RETORNO, ROLAMENTO DE ESFERAS BLINDADO E PROTETOR TÉRMICO.
ACIONAMENTO EM PARALELO COM A ILUMINAÇÃO.
REF.: SILENT-300 PLUS DA SOLER &amp; PALAU OU EQUIVALENTE.</t>
  </si>
  <si>
    <t>Unidade condicionadora do tipo split dutado INVERTER, capacidade nominal de 60000Btu/h, 380V-3F-60Hz, quente/frio, equipado com controle e filtro G4. (fornecimento e instalação)</t>
  </si>
  <si>
    <t>Unidade condicionadora do tipo splitão INVERTER, capacidade nominal de 10,0TR, 380V-3F-60Hz. Evaporadora (modulos trocador+ventilador)+ Condensadora (descarga vertical). Equipado bateria de resistências para aquecimento, kit de filtragem, controle  e todos acessórios. (fornecimento e instalação)</t>
  </si>
  <si>
    <t>Suporte metálico para sustentação das condensadoras</t>
  </si>
  <si>
    <t>Retirada/desinstalação dos equipamentos, dutos, grelhas, difusores, isolamentos, tubulações e todos os componentes referentes ao sistema de climatização existente, bem como seus acessórios.</t>
  </si>
  <si>
    <t>Remoção de entulho e correto descarte dos dutos, grelhas, difusores, isolamentos, tubulações e todos os componentes referentes ao sistema de climatização existente, bem como seus acessórios.</t>
  </si>
  <si>
    <t>Embalagem e transporte de equipamentos removidos e entrega na BAGERGS (Canoas-RS).</t>
  </si>
  <si>
    <t>km</t>
  </si>
  <si>
    <t xml:space="preserve">Sistema de aterramento medição (cabo cobre nú seção 25 mm² e 16mm² + haste cooperweld ø 19x2400mm c/conector/caixa e tampa - Completo </t>
  </si>
  <si>
    <t>Instalação de fechadura com cadeado padrão concessionária junto a tampa da caixa de medição</t>
  </si>
  <si>
    <t xml:space="preserve">Quadro de Força de EMBUTIR montado em caixa de comando com dimensões minimas de 750x500x150mm, com barramento DIN de FNT p/ 250A, placa de montagem - QGBT completo para 24 elementos (18 + 6) </t>
  </si>
  <si>
    <t>Quadro de Força de EMBUTIR montado em caixa de comando com dimensões minimas de 750x500x150mm, com barramento DIN de FNT p/ 150A, placa de montagem - Completo para 36 elementos (CD-1)</t>
  </si>
  <si>
    <t>2.4.2</t>
  </si>
  <si>
    <t xml:space="preserve">            - 3x63A (QF-AC.1)</t>
  </si>
  <si>
    <t>2.4.3</t>
  </si>
  <si>
    <t xml:space="preserve">            - 3x50A (CD-BK)</t>
  </si>
  <si>
    <t>2.4.4</t>
  </si>
  <si>
    <t xml:space="preserve">            - 3x40A (CD-1)</t>
  </si>
  <si>
    <t xml:space="preserve">            - 3x40A -(CD-1)</t>
  </si>
  <si>
    <t xml:space="preserve">            - 3x20A -(CD-2)</t>
  </si>
  <si>
    <t>2.6.1</t>
  </si>
  <si>
    <t>2.6.2</t>
  </si>
  <si>
    <t>2.6.3</t>
  </si>
  <si>
    <t>2.6.4</t>
  </si>
  <si>
    <t xml:space="preserve">Caixa de equalização com barramento e conectores bimetálico para sistema de aterramento - Caixa de embutir tipo de comando com dimensões minimas de 30x30x15cm </t>
  </si>
  <si>
    <t>Projetor de uso externo de LED de 100W (4000K), com corpo em chapa de aço tratada e pintada pelo sistema eletrostatico a pó híbrido branco.</t>
  </si>
  <si>
    <t>3.6.3</t>
  </si>
  <si>
    <t xml:space="preserve">          - seção 6,0mm² </t>
  </si>
  <si>
    <t xml:space="preserve">          - interruptor triplo.</t>
  </si>
  <si>
    <t>3.7.6</t>
  </si>
  <si>
    <t>Eletroduto de pvc:</t>
  </si>
  <si>
    <t>3.15.1</t>
  </si>
  <si>
    <t>3.15.2</t>
  </si>
  <si>
    <t>3.51</t>
  </si>
  <si>
    <t>Cabo unipolar flexível seção 25,0mm² / 750V - Afumex - (Baterias/Nobreak)</t>
  </si>
  <si>
    <t>Derivação lateral de eletrocalha/eletroduto</t>
  </si>
  <si>
    <t>Porta Equipamento Ref. DT.63440.10 com, DUAS tomadas tipo bloco NBR.20A Ref. DT.99230.20 (PRETO), mais dois RJ.45 Ref. QM 99040.00 – Cat. 6 ou similar</t>
  </si>
  <si>
    <t xml:space="preserve">Cabo UTP categoria 6 - Cabo Multilan 4 pares / 24AWG UTP cat.6 (LSZH) </t>
  </si>
  <si>
    <t>Patch Panel 24 portas p/ Rack 19" - Categoria 6 (Estações de Trabalho)</t>
  </si>
  <si>
    <t>Patch Cord 2,5m (Estações de Trabalho) -Categoria 6</t>
  </si>
  <si>
    <t>Patch Cord 1,0m (Rack) - Categoria 6</t>
  </si>
  <si>
    <t>Patch-cord com dois conectores RJ45-cat. 6 nas duas pontas, certificado, para interligação entre rack do Banco e caixa QDS/RDY/MDR</t>
  </si>
  <si>
    <t>Plug (macho) RJ45 cat. 6  para sistema de alarme com conectorização/teste</t>
  </si>
  <si>
    <t>Espelho de caixa condulete com tomada uma tomada RJ.45 cat. 6.</t>
  </si>
  <si>
    <t xml:space="preserve">          - N.º4 (600x600x120mm) - Sobepor</t>
  </si>
  <si>
    <t>6.22</t>
  </si>
  <si>
    <t>6.23</t>
  </si>
  <si>
    <t>Caixa de piso em alvenaria 0,60x0,60x0,40m com tampa de ferro - tipo R1</t>
  </si>
  <si>
    <t>6.24</t>
  </si>
  <si>
    <t>Cabo UTP, 4 pares 24AWG LSZH (Não Halogenado) - Categoria 6 - Ligação Geradores de Névoa com a Central de Alarme</t>
  </si>
  <si>
    <t>Rack para HUB tamanho 12U x 600mm c/ 1 bandeija / IP20 - um organizador de cabos e 64 conjuntos de parafuso e porca gaiola (Completo conf. memorial)</t>
  </si>
  <si>
    <t>Organizadores de Cabos, para fixação em Rack padrão 19polegadas</t>
  </si>
  <si>
    <t>Patch Panel Categoria 6 CARREGADO, com24 portas</t>
  </si>
  <si>
    <t xml:space="preserve">Conector fêmea, categoria 6 - padrão Keystone e/ou similar </t>
  </si>
  <si>
    <t>Régua com 8 tomadas para fixação em racks ou gabinetes padrão 19 polegadas</t>
  </si>
  <si>
    <t>Certificação pontos lógicos Categoria 6 com emissão de relatório</t>
  </si>
  <si>
    <t>Fornecimento e Instalação de cortina metálica (porta de enrolar) com interface para automação, conforme especificações do "Memorial para Fornecimento e Instalação de Cortinas Metálicas com Interface para Automação – ver. 9.19".
- dimensões da porta: 3,35 m x 3,35 m (largura x altura)</t>
  </si>
  <si>
    <t>Instalações hidrossanitárias</t>
  </si>
  <si>
    <t>Aparelhos sanitários</t>
  </si>
  <si>
    <t>Bacia sanitária ref. Deca Vogue Plus, cor branco gelo, incluindo instalações e acabamentos</t>
  </si>
  <si>
    <t>Assento sanitário para Bacia Vogue Plus Deca, na cor Branco</t>
  </si>
  <si>
    <t>Mictório individual de louça Deca</t>
  </si>
  <si>
    <t>Cuba embutida ref. Deca, oval L37.17 cor branco gelo, com acabamentos para ralo compatível, com sifão cromado</t>
  </si>
  <si>
    <t>Bacia sanitária convencional com saída de esgoto horizontal, cor branco gelo (PPNE), incluindo instalações e acabamentos</t>
  </si>
  <si>
    <t>Assento sanitário compatível  com Bacia sanitária de saída horizontal, na cor Branco (PPNE)</t>
  </si>
  <si>
    <t>Lavatório suspenso master de canto com mesa, ref. Deca L76.17, ou equivalente com acabamento de ralo compatível, com sifão cromado</t>
  </si>
  <si>
    <t>METAIS SANITÁRIOS</t>
  </si>
  <si>
    <t>Torneira para pia da copa, móvel - Deca Flex 1167.C20 ou equivalente</t>
  </si>
  <si>
    <t>Torneria de parede, para tanque modelo Deca Link 1153 ou equivalente</t>
  </si>
  <si>
    <t>Valvula de descarga Hydra Duo Eco Deca, completa, ou equivalente</t>
  </si>
  <si>
    <t>Válvula de Descarga para Mictório Cromada Decamatic Deca, completa, ou equivalente</t>
  </si>
  <si>
    <t>Torneira Deca cromada Decamatic Eco 1173 ou equivalente</t>
  </si>
  <si>
    <t>Acabamento de registro gaveta 25mm</t>
  </si>
  <si>
    <t>Acabamento de registro gaveta 3/4"</t>
  </si>
  <si>
    <t>Tampa para ralo 15x15 cromada</t>
  </si>
  <si>
    <t>Tampa para caixa sifonada cromada redonda Ø25cm cromada</t>
  </si>
  <si>
    <t>Tanque médio, 30L, sem coluna, louça, modelo Deca TQ.02.17, cor branco gelo, com sifão cromado,incluindo instalações e acabamentos</t>
  </si>
  <si>
    <t>Tubo Soldável NBR 5648 3,00m - 25mm</t>
  </si>
  <si>
    <t>Joelho Soldável 90º - 25mm</t>
  </si>
  <si>
    <t>Registro de Gaveta Base 3/4"</t>
  </si>
  <si>
    <t>Registro de Gaveta Base 25mm</t>
  </si>
  <si>
    <t>Luva Sold. 25 mm</t>
  </si>
  <si>
    <t>Tee 90 SD LLR BCH LT 25mmx3/4"</t>
  </si>
  <si>
    <t>Tubo Esgoto Prim Tigre BV 3m - 50mm</t>
  </si>
  <si>
    <t>Tubo Esgoto Prim Tigre BV 3m - 100mm</t>
  </si>
  <si>
    <t>Tubo Esgoto Sec Tigre PB 3m - 40mm</t>
  </si>
  <si>
    <t>Joelho Esg. Secundário 90º- 40mm</t>
  </si>
  <si>
    <t>Joelho Esgoto 90º- 50mm</t>
  </si>
  <si>
    <t>Joelho Esgoto 90º- 100mm</t>
  </si>
  <si>
    <t>Joelho Esg. Secundário 45º- 40mm</t>
  </si>
  <si>
    <t>Joelho Esgoto 45º- 50mm</t>
  </si>
  <si>
    <t>Joelho  Esgoto 45º- 100mm</t>
  </si>
  <si>
    <t>Junção Simples Esgoto 100x100mm</t>
  </si>
  <si>
    <t>Junção Simples Esgoto 50X50mm</t>
  </si>
  <si>
    <t>Junção Simples Esgoto 100X50mm</t>
  </si>
  <si>
    <t>Redução Excentr. Esgoto 100x50mm</t>
  </si>
  <si>
    <t>CX. Sif. p/TPA Red BR 250X172X50 132</t>
  </si>
  <si>
    <t>Luva Simples Esgoto 50mm</t>
  </si>
  <si>
    <t>Luva Simples Esgoto 100mm</t>
  </si>
  <si>
    <t>Tee curto para Esgoto 50X50mm</t>
  </si>
  <si>
    <t>Tee curto para Esgoto 100X100mm</t>
  </si>
  <si>
    <t>Rede água fria</t>
  </si>
  <si>
    <t>Rede de esgoto</t>
  </si>
  <si>
    <t>16.1</t>
  </si>
  <si>
    <t>16.1.1</t>
  </si>
  <si>
    <t>16.1.2</t>
  </si>
  <si>
    <t>16.2</t>
  </si>
  <si>
    <t>16.2.1</t>
  </si>
  <si>
    <t>16.2.2</t>
  </si>
  <si>
    <t>16.</t>
  </si>
  <si>
    <t>Tinta com acabamento epoxi, na cor branco fosco, nas paredes internas dos sanitários SPNE (2 demãos)</t>
  </si>
  <si>
    <t>Azulejo 30x45cm com juntas alinhadas nos dois sentidos de 3mm, Forma Slim Branco Acetinado Eliane  ou equivalente. (copa)</t>
  </si>
  <si>
    <t>10.4</t>
  </si>
  <si>
    <t>Rodapé em porcelanato, igual ao piso porcelanato, h=10cm 10x60cm</t>
  </si>
  <si>
    <t>Rodapé em basalto igual ao piso existente, h=7cm</t>
  </si>
  <si>
    <t>Tinta esmalte sem cheiro, na cor cinza claro sobre marquise metálica (duas demãos, face interna e externa) corrimãos de escadas externas, grade lateral (duas demãos)</t>
  </si>
  <si>
    <t>PS1 - AUTOATENDIMENTO</t>
  </si>
  <si>
    <t>CENTO E VINTE DIAS</t>
  </si>
  <si>
    <t>Retirada e descarte divisória leve e divisores de sigilo (Atendimento) (retirar adesivos)</t>
  </si>
  <si>
    <t>Levantamento Técnico e Laudo Técnico de Integridade Estrutural - assinado por profissional habilitado com RRT/ART</t>
  </si>
  <si>
    <t>Elaboração de Laudo Técnico de Acessibilidade - conforme modelo - assinado por profissional habilitado com RRT/ART</t>
  </si>
  <si>
    <t>Projeto Executivo de Reforço Estrutural para área de intervenção, contendo plantas de projeto, memória de cálculo, memoriais descritivos, ART, RRT, planilha orçamentária completa, cronograma físico-financeiro de obras e aprovação de projetos junto a administração do órgão local</t>
  </si>
  <si>
    <t>Execução de reforço estrutural em concreto armado - para carga de 04 equipamentos de 1200kg cada - conforme projeto item 1.5</t>
  </si>
  <si>
    <t>Remoção piso basalto (abastecimento)</t>
  </si>
  <si>
    <t>2.20</t>
  </si>
  <si>
    <t>Elemento podotátil em poliuretano interno de alerta colado (módulos de 25x25cm) - cor amarelo</t>
  </si>
  <si>
    <t>Elemento podotátil em poliuretano interno direcional colado (módulos 25x25cm) - cor amarelo</t>
  </si>
  <si>
    <t>Chapa de proteção inox para porta e guarnição 90x40cm</t>
  </si>
  <si>
    <t>Porta sanitária Neocom System modelo Alcoplac 600x165mm, cor bege, ou equivalente</t>
  </si>
  <si>
    <t xml:space="preserve"> EA-04 Caixilharia fixa em alumínio pintura eletrostática linha branca </t>
  </si>
  <si>
    <t xml:space="preserve"> EA-02 Caixilharia fixa em alumínio pintura eletrostática linha branca, Grade em alumínio  linha branca perfil tubular  horizontal  1/2" x 1" -  a ser acoplada à esquadria de alumínio, espaçamento a cada 12cm na SAA</t>
  </si>
  <si>
    <t xml:space="preserve"> EA-03 Caixilharia fixa em alumínio pintura eletrostática linha brancaGrade em alumínio  linha branca perfil tubular  horizontal  1/2" x 1" -  a ser acoplada à esquadria de alumínio,    espaçamento a cada 12cm na SAA</t>
  </si>
  <si>
    <t xml:space="preserve"> EA-05 Caixilharia fixa em alumínio pintura eletrostática linha branca.</t>
  </si>
  <si>
    <t>10.5</t>
  </si>
  <si>
    <t>PP17 - WC PNE BRAILE</t>
  </si>
  <si>
    <t>PP18 - WC PNE BRAILE</t>
  </si>
  <si>
    <t>Mesa em MDF laminado, fixada na parede, sob medida, na cor bege, 50x140cm</t>
  </si>
  <si>
    <t>Válvula de descarga Hydra max Eco  confort com adaptação para sanitários SPNE</t>
  </si>
  <si>
    <t>Instalação de lã de vidro 50mm para isolamento termo acústico, fixado nos perfis metálicos do telhado, rente as telhas de fibrocimento. Ref. Rollisol ou equivalente</t>
  </si>
  <si>
    <t>Remoção das lajotas cerâmicas existentes na laje de cobertura do prédio junto ao reservatório</t>
  </si>
  <si>
    <t>Demolição de estrutura de concreto localizado na cobertura do prédio junto ao reservatório</t>
  </si>
  <si>
    <t>2.21</t>
  </si>
  <si>
    <t>Nivelamento e regularização de piso da laje de cobertura e cobertura do reservatório, esp. 2cm</t>
  </si>
  <si>
    <t>Aplicação de manta de impermeabilização na laje de cobertura e cobertura do reservatório</t>
  </si>
  <si>
    <t>Execução de proteção mecânica, 3cm na laje de cobertura e cobetura do reservatório</t>
  </si>
  <si>
    <t>Recomposição do piso de basalto cerrado igual e com modulação igual ao existente no locais necessários (salão/abastecimento)</t>
  </si>
  <si>
    <t>Balcão inferior, em MDF laminado, na cor bege, 03 portas, com tampo inox e pia 40x35cm</t>
  </si>
  <si>
    <t>Remoção de azulejos das paredes e portas internas dos sanitários</t>
  </si>
  <si>
    <t>Execução de drenos na lajes de cobertura e laje do reservatório</t>
  </si>
  <si>
    <t>Fechamento da caixa da cortina metálica em chapa ACM na cor branca</t>
  </si>
  <si>
    <t>Tubo Soldável NBR 5648 3,00m - 20mm</t>
  </si>
  <si>
    <t>Joelho Soldável 90º - 20mm</t>
  </si>
  <si>
    <t>Curva 90 - 100mm curta p/ esgoto</t>
  </si>
  <si>
    <t>Luminária de EMBUTIR em forro mineral 1250x625mm, com aletas e duas lâmpada T8 18W / 2100lumens / 4000K, com corpo em chapa de aço tratada e pintada pelo sistema eletrostpatico a pó híbrido branco. IRC &gt; 80, Alto Fator de Potência, Rendimento minímo de 75%, THD em conformidade com IEC 61000-3-2 - Vida util de 50.000h. Ref.: CAC 01 da LUMICENTER ou equivalente técnico.</t>
  </si>
  <si>
    <t>Luminária de SOBREPOR, com aletas e duas lâmpada T8 18W / 2100lumens / 4000K, com corpo em chapa de aço tratada e pintada pelo sistema eletrostpatico a pó híbrido branco. IRC &gt; 80, Alto Fator de Potência, Rendimento minímo de 75%, THD em conformidade com IEC 61000-3-2 - Vida util de 50.000h. Ref.: CAC 01 da LUMICENTER ou equivalente técnico.</t>
  </si>
  <si>
    <t>Luminária de EMBUTIR em forro mineral 650x625mm, com aletas e duas lâmpada T8 9W / 1050lumens / 4000K, com corpo em chapa de aço tratada e pintada pelo sistema eletrostpatico a pó híbrido branco. IRC &gt; 80, Alto Fator de Potência, Rendimento minímo de 75%, THD em conformidade com IEC 61000-3-2 - Vida util de 50.000h. Ref.: CAC 01 da LUMICENTER ou equivalente técnico.</t>
  </si>
  <si>
    <t xml:space="preserve">Conjunto de sistema de sinalizador AUDIO VISUAL composto de Sirene e Botoeria </t>
  </si>
  <si>
    <t>Remanejamento de sistema de sinalização AUDIO VISUAL existente no sanitário PNE</t>
  </si>
  <si>
    <t>3.52</t>
  </si>
  <si>
    <t>3.53</t>
  </si>
  <si>
    <t>Caixa Square rotation, modelo SQR, com adaptador para 05 (cinco) tomadas (RJ-45) e 05 (cinco) tomadas de In. 20A / 250V (padrão brasileiro), tampa tipo janela e adaptador para eletrodutos.e duas tomadas RJ45 Cat. 6 e duas tomadas elétricas pretas de 20 A DT.99230.20 (PRETO),</t>
  </si>
  <si>
    <t>Porta Equipamento Dutotec, Ref. DT.63440.10 com, DUAS tomadas tipo bloco NBR.20A Ref. DT.99231.20 (VERMELHA), mais dois RJ.45 Ref. QM 99040.00 – Cat. 6 ou similar</t>
  </si>
  <si>
    <t>Porta Equipamento Dutotec, Ref. DT.63450.10 com UM(1) bloco c/RJ.45 Cat.6  Ref. DT.99530.00OU similar.</t>
  </si>
  <si>
    <t>Porta Equipamento Dutotec, Ref. DT.63450.10 com DOIS bloco c/RJ.45 Cat.6  Ref. DT.99530.00OU similar.</t>
  </si>
  <si>
    <t>Rack 19" tamanho 20U (Operadoras) com quatro bandeijas de apoio, um organizador de cabos e 126 conjuntos de parafuso e porca gaiola - Completo</t>
  </si>
  <si>
    <t>Porta Equipamento Dutotec, para canaleta de aluminio p/tres blocos sendo um bloco c/RJ.45 cat. 6 e mais dois blocos cegos.</t>
  </si>
  <si>
    <t>Porta Equipamento Dutotec, para canaleta de aluminio p/tres blocos sendo dois blocos c/RJ.45 cat.6 e mais um bloco cego.</t>
  </si>
  <si>
    <t>Porta Equipamento Dutotec, para canaleta de aluminio p/tres blocos sendo tres blocos c/RJ.45, cat. 6.</t>
  </si>
  <si>
    <t>Abertura e recomposição do piso/calçada</t>
  </si>
  <si>
    <t>Porta Equipamento Dutotec, Ref. DT.66844.10 p/tres blocos com, UM bloco com furo central, mais dois blocos cegos Ref. DT 99430.00 ou similar</t>
  </si>
  <si>
    <t>Patch-cord Cat. 6 -  AZUL 2,5 metros, com conectores RJ-45 Cat. 6 nas duas extremidades para interligação do Rack de ATIVOS à caixa RDY/MDR</t>
  </si>
  <si>
    <t xml:space="preserve">Hora técnica de eletricista para desmontagem e acondicionamento da infra-estrutura elétrica existente na agência (Luminárias/Eletrodutos/Caixas/Quadros/QGBT/Etc, que não serão reutilizada na obra e entrega no depósito do Banrisul ) </t>
  </si>
  <si>
    <r>
      <t xml:space="preserve">Quadro METÁLICO de Comando de Sobrepor para Central de Alarme - 600x500x200mm tipo CS - </t>
    </r>
    <r>
      <rPr>
        <b/>
        <sz val="10"/>
        <rFont val="Calibri"/>
        <family val="2"/>
        <scheme val="minor"/>
      </rPr>
      <t>CAIXA ALARME</t>
    </r>
  </si>
  <si>
    <r>
      <t>Caixa Plástica de Sobrepor c/tampa de 400x300X200mm tipo CPS (para Módulo de Rede do Alarme -</t>
    </r>
    <r>
      <rPr>
        <b/>
        <sz val="10"/>
        <rFont val="Calibri"/>
        <family val="2"/>
        <scheme val="minor"/>
      </rPr>
      <t xml:space="preserve"> QDM/RDY</t>
    </r>
    <r>
      <rPr>
        <sz val="10"/>
        <rFont val="Calibri"/>
        <family val="2"/>
        <scheme val="minor"/>
      </rPr>
      <t xml:space="preserve"> - 400x300x200mm -(Gprs e IP)</t>
    </r>
  </si>
  <si>
    <t>5.6</t>
  </si>
  <si>
    <t>5.7</t>
  </si>
  <si>
    <t>5.8</t>
  </si>
  <si>
    <t>5.9</t>
  </si>
  <si>
    <t>5.10</t>
  </si>
  <si>
    <t>5.11</t>
  </si>
  <si>
    <t>7.4</t>
  </si>
  <si>
    <t>7.5</t>
  </si>
  <si>
    <t>8.1.1</t>
  </si>
  <si>
    <t>8.1.2</t>
  </si>
  <si>
    <t>8.1.3</t>
  </si>
  <si>
    <t>8.2.1</t>
  </si>
  <si>
    <t>8.3.1</t>
  </si>
  <si>
    <t>8.3.2</t>
  </si>
  <si>
    <t>8.3.3</t>
  </si>
  <si>
    <t>8.3.4</t>
  </si>
  <si>
    <t>8.3.5</t>
  </si>
  <si>
    <t>8.3.6</t>
  </si>
  <si>
    <t>8.3.7</t>
  </si>
  <si>
    <t>8.3.8</t>
  </si>
  <si>
    <t>8.3.9</t>
  </si>
  <si>
    <t>8.3.10</t>
  </si>
  <si>
    <t>8.3.11</t>
  </si>
  <si>
    <t>8.3.12</t>
  </si>
  <si>
    <t>8.3.13</t>
  </si>
  <si>
    <t>8.3.14</t>
  </si>
  <si>
    <t>8.4.1</t>
  </si>
  <si>
    <t>11.</t>
  </si>
  <si>
    <t>12.1.1</t>
  </si>
  <si>
    <t>12.1.2</t>
  </si>
  <si>
    <t>12.1.3</t>
  </si>
  <si>
    <t>12.1.4</t>
  </si>
  <si>
    <t>12.2.1</t>
  </si>
  <si>
    <t>12.2.2</t>
  </si>
  <si>
    <t>12.2.3</t>
  </si>
  <si>
    <t>12.2.4</t>
  </si>
  <si>
    <t>13.1.1.1</t>
  </si>
  <si>
    <t>13.1.1.2</t>
  </si>
  <si>
    <t>13.1.3.1</t>
  </si>
  <si>
    <t>13.1.3.2</t>
  </si>
  <si>
    <t>14.2</t>
  </si>
  <si>
    <t>14.3</t>
  </si>
  <si>
    <t>14.4</t>
  </si>
  <si>
    <t>14.5</t>
  </si>
  <si>
    <t>14.6</t>
  </si>
  <si>
    <t>14.7</t>
  </si>
  <si>
    <t>14.8</t>
  </si>
  <si>
    <t>14.9</t>
  </si>
  <si>
    <t>14.10</t>
  </si>
  <si>
    <t>12.2.1.1</t>
  </si>
  <si>
    <t>12.2.1.2</t>
  </si>
  <si>
    <t>12.2.1.3</t>
  </si>
  <si>
    <t>12.2.1.4</t>
  </si>
  <si>
    <t>12.2.1.5</t>
  </si>
  <si>
    <t>12.2.1.6</t>
  </si>
  <si>
    <t>12.2.2.1</t>
  </si>
  <si>
    <t>12.2.2.2</t>
  </si>
  <si>
    <t>12.2.2.3</t>
  </si>
  <si>
    <t>12.2.2.4</t>
  </si>
  <si>
    <t>12.2.2.5</t>
  </si>
  <si>
    <t>12.2.2.6</t>
  </si>
  <si>
    <t>12.2.2.7</t>
  </si>
  <si>
    <t>12.2.2.8</t>
  </si>
  <si>
    <t>12.2.3.1</t>
  </si>
  <si>
    <t>12.2.3.2</t>
  </si>
  <si>
    <t>12.2.3.3</t>
  </si>
  <si>
    <t>12.2.3.4</t>
  </si>
  <si>
    <t>12.2.3.5</t>
  </si>
  <si>
    <t>12.2.3.6</t>
  </si>
  <si>
    <t>12.2.4.1</t>
  </si>
  <si>
    <t>12.2.4.2</t>
  </si>
  <si>
    <t>12.2.4.3</t>
  </si>
  <si>
    <t>12.2.4.4</t>
  </si>
  <si>
    <t>12.2.4.5</t>
  </si>
  <si>
    <t>12.2.4.6</t>
  </si>
  <si>
    <t>12.2.4.7</t>
  </si>
  <si>
    <t>15.1.1</t>
  </si>
  <si>
    <t>15.1.2</t>
  </si>
  <si>
    <t>15.1.3</t>
  </si>
  <si>
    <t>15.1.4</t>
  </si>
  <si>
    <t>15.1.5</t>
  </si>
  <si>
    <t>15.1.6</t>
  </si>
  <si>
    <t>15.1.7</t>
  </si>
  <si>
    <t>15.1.8</t>
  </si>
  <si>
    <t>15.2.1</t>
  </si>
  <si>
    <t>15.2.2</t>
  </si>
  <si>
    <t>15.2.3</t>
  </si>
  <si>
    <t>15.2.4</t>
  </si>
  <si>
    <t>15.2.5</t>
  </si>
  <si>
    <t>15.2.6</t>
  </si>
  <si>
    <t>15.2.7</t>
  </si>
  <si>
    <t>15.2.8</t>
  </si>
  <si>
    <t>15.2.9</t>
  </si>
  <si>
    <t>15.2.10</t>
  </si>
  <si>
    <t>15.3.1</t>
  </si>
  <si>
    <t>15.3.2</t>
  </si>
  <si>
    <t>15.3.3</t>
  </si>
  <si>
    <t>15.3.4</t>
  </si>
  <si>
    <t>15.3.5</t>
  </si>
  <si>
    <t>15.3.6</t>
  </si>
  <si>
    <t>15.3.7</t>
  </si>
  <si>
    <t>15.3.8</t>
  </si>
  <si>
    <t>15.3.9</t>
  </si>
  <si>
    <t>15.4.1</t>
  </si>
  <si>
    <t>15.4.2</t>
  </si>
  <si>
    <t>15.4.3</t>
  </si>
  <si>
    <t>15.4.4</t>
  </si>
  <si>
    <t>15.4.5</t>
  </si>
  <si>
    <t>15.4.6</t>
  </si>
  <si>
    <t>15.4.7</t>
  </si>
  <si>
    <t>15.4.8</t>
  </si>
  <si>
    <t>15.4.9</t>
  </si>
  <si>
    <t>15.4.10</t>
  </si>
  <si>
    <t>15.4.11</t>
  </si>
  <si>
    <t>15.4.12</t>
  </si>
  <si>
    <t>15.4.13</t>
  </si>
  <si>
    <t>15.4.14</t>
  </si>
  <si>
    <t>15.4.15</t>
  </si>
  <si>
    <t>15.4.16</t>
  </si>
  <si>
    <t>15.4.17</t>
  </si>
  <si>
    <t>15.4.18</t>
  </si>
  <si>
    <t>15.4.19</t>
  </si>
  <si>
    <t>15.5.1</t>
  </si>
  <si>
    <t xml:space="preserve">INSTALAÇÕES HIDROSSANITÁRIAS </t>
  </si>
  <si>
    <t>INSTALAÇÕES HIDROSSANITÁRIAS</t>
  </si>
  <si>
    <r>
      <t xml:space="preserve">1. OBJETO: </t>
    </r>
    <r>
      <rPr>
        <sz val="10"/>
        <color indexed="8"/>
        <rFont val="Calibri"/>
        <family val="2"/>
        <scheme val="minor"/>
      </rPr>
      <t xml:space="preserve">OBRAS CIVIS, INSTALAÇÕES ELÉTRICAS, LÓGICAS, MECÂNICAS E HIDROSSÁNITÁRIAS NA AGÊNCIA DE ALPESTRE </t>
    </r>
  </si>
  <si>
    <t>2. ENDEREÇO DE EXECUÇÃO/ENTREGA: AV. BARÃO DO RIO BRANCO, 62 - ALPESTRE/RS.</t>
  </si>
  <si>
    <t>2. ENDEREÇO DE EXECUÇÃO/ENTREGA: AV. BARÃO DO RIO BRANCO, 62 - Alpestre/RS</t>
  </si>
  <si>
    <r>
      <t xml:space="preserve">1. OBJETO: </t>
    </r>
    <r>
      <rPr>
        <sz val="10"/>
        <color indexed="8"/>
        <rFont val="Calibri"/>
        <family val="2"/>
        <scheme val="minor"/>
      </rPr>
      <t xml:space="preserve">OBRAS CIVIS, INSTALAÇÕES ELÉTRICAS, LÓGICAS, MECÂNICAS E HIDROSSANITÁRIAS NA AGÊNCIA DE ALPESTRE </t>
    </r>
  </si>
  <si>
    <t>Execução de instalações provisórias de iluminação, tomadas, rede lógica, alarme e cftv para adequação do leiaute provisório conforme as etapas da obra.</t>
  </si>
  <si>
    <t>8.6</t>
  </si>
  <si>
    <t>Instalações provisórias considerando tapumes, divisórias, instalações hidráulicas</t>
  </si>
  <si>
    <t>Serviço de recomposição dos canteiros de jardim exitentes nas fachadas (vegetação similar a existente)</t>
  </si>
  <si>
    <t>14.11</t>
  </si>
  <si>
    <t>Recomposiçao do piso, guarda-corpo das escadas na fachada lateral (acesso associação e pátio interno)</t>
  </si>
  <si>
    <t>Película antivandalismo, transparente, modelo Safety SH140 da 3M ou similar (esquadrias da fachada indicadas em projeto)</t>
  </si>
  <si>
    <t>Retirada e descarte da máscara da SAA agência atual (remover os adesivos do Banco, antes do descarte)</t>
  </si>
  <si>
    <t>Máscara Metálica Padrão Banrisul  no autoatendimento. Instalado conforme projeto</t>
  </si>
  <si>
    <t>Duas portas de alumínio com pintura eletrostática linha branca, grade de alumínio perfil tubular horizontal 1/2"x1", 80/210cm, com ferragens e maçaneta do tipo alavanca (EA02)</t>
  </si>
  <si>
    <t>Uma porta de alumínio com pintura eletrostática linha branca, grade de alumínio perfil tubular horizontal 1/2"x1", 110/210cm, com ferragens e maçaneta do tipo alavanca (EA03)</t>
  </si>
  <si>
    <t>Uma porta de alumínio com pintura eletrostática linha branca, sem grade, 80/210cm, com ferragens e maçaneta do tipo alavanca (EA05)</t>
  </si>
  <si>
    <t>Vidro comum 6mm incolor nas esquadrias de alumínio das fachadas sem grade</t>
  </si>
  <si>
    <t>Vidro comum 6mm incolor parte inferior da divisória da SAA (h= até 2,10m)</t>
  </si>
  <si>
    <t>Vidro comum 4mm incolor nas esquadrias de alumínio das fachadas sem grade</t>
  </si>
  <si>
    <t>Vidro comum 4mm incolor parte superior da esquadria (h=acima de 210cm)</t>
  </si>
  <si>
    <t>Remoção e descarte sem aproveitamento, de grade de aço nas esquadrias das fachadas</t>
  </si>
  <si>
    <t>Tinta esmalte sem cheiro, na cor cinza claro sobre grade de ferro  (portas de ferro da peça-forte, grads janelas sanitário e cozinha) duas demãos</t>
  </si>
  <si>
    <t>3.6.4</t>
  </si>
  <si>
    <t xml:space="preserve">          - seção 10,0mm² </t>
  </si>
  <si>
    <t>Condutor unipolar flexível Afumex - isolação 450/750V:</t>
  </si>
  <si>
    <t xml:space="preserve">        -1x10A</t>
  </si>
  <si>
    <t>5.1.6.3</t>
  </si>
  <si>
    <t>1. OBJETO: OBRAS CIVIS, INSTALAÇÕES ELÉTRICA, LÓGICA E MECÂNICA PARA REFORMA DA AG. ALPESTRE</t>
  </si>
  <si>
    <t>3. PRAZO DE EXECUÇÃO/ENTREGA: 150 DIAS</t>
  </si>
  <si>
    <t>CENTO E CINQUENTA DIAS</t>
  </si>
  <si>
    <r>
      <t xml:space="preserve">Porta Equipamento Dutotec,  Ref. DT.66844.10 p/tres blocos com, </t>
    </r>
    <r>
      <rPr>
        <b/>
        <sz val="10"/>
        <rFont val="Calibri"/>
        <family val="2"/>
        <scheme val="minor"/>
      </rPr>
      <t>DUAS tomadas tipo bloco NBR.20A Ref. DT.99230.00 (PRETA), mais um bloco cego Ref. DT 99430.00 ou similar.</t>
    </r>
  </si>
  <si>
    <r>
      <t xml:space="preserve">Porta Equipamento Dutotec, Ref. DT.63440.10 p/tres blocos, sendo </t>
    </r>
    <r>
      <rPr>
        <b/>
        <sz val="10"/>
        <rFont val="Calibri"/>
        <family val="2"/>
        <scheme val="minor"/>
      </rPr>
      <t>UM bloco c/ UMA tomada NBR.20A  Ref. DT.99231.00 (Vermelha), mais dois bloco cegos Ref. DT 99430.00</t>
    </r>
  </si>
  <si>
    <r>
      <t xml:space="preserve">Porta Equipamento Dutotec,  Ref. DT.66844.10 p/tres blocos com, </t>
    </r>
    <r>
      <rPr>
        <b/>
        <sz val="10"/>
        <rFont val="Calibri"/>
        <family val="2"/>
        <scheme val="minor"/>
      </rPr>
      <t>DUAS tomadas tipo bloco NBR.20A Ref. DT.99232.00 (AZUL), mais um bloco cego Ref. DT 99430.00 ou similar.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</si>
</sst>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R$&quot;\ #,##0.00;[Red]\-&quot;R$&quot;\ #,##0.00"/>
    <numFmt numFmtId="44" formatCode="_-&quot;R$&quot;\ * #,##0.00_-;\-&quot;R$&quot;\ * #,##0.00_-;_-&quot;R$&quot;\ * &quot;-&quot;??_-;_-@_-"/>
    <numFmt numFmtId="43" formatCode="_-* #,##0.00_-;\-* #,##0.00_-;_-* &quot;-&quot;??_-;_-@_-"/>
    <numFmt numFmtId="164" formatCode="&quot;R$&quot;#,##0.00_);[Red]\(&quot;R$&quot;#,##0.00\)"/>
    <numFmt numFmtId="165" formatCode="#,##0.00;[Red]#,##0.00"/>
    <numFmt numFmtId="166" formatCode="* #,##0.00\ ;\-* #,##0.00\ ;* \-#\ ;@\ "/>
    <numFmt numFmtId="167" formatCode="mmmm\,\ yyyy;@"/>
    <numFmt numFmtId="168" formatCode="#,##0_ ;[Red]\-#,##0\ "/>
    <numFmt numFmtId="169" formatCode="#,##0.00_ ;[Red]\-#,##0.00\ "/>
  </numFmts>
  <fonts count="34" x14ac:knownFonts="1">
    <font>
      <sz val="10"/>
      <name val="MS Sans Serif"/>
    </font>
    <font>
      <sz val="11"/>
      <color theme="1"/>
      <name val="Calibri"/>
      <family val="2"/>
      <scheme val="minor"/>
    </font>
    <font>
      <sz val="11"/>
      <color theme="1"/>
      <name val="Calibri"/>
      <family val="2"/>
      <scheme val="minor"/>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amily val="2"/>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b/>
      <sz val="10"/>
      <color indexed="8"/>
      <name val="Calibri"/>
      <family val="2"/>
      <scheme val="minor"/>
    </font>
    <font>
      <sz val="10"/>
      <color indexed="8"/>
      <name val="Calibri"/>
      <family val="2"/>
      <scheme val="minor"/>
    </font>
    <font>
      <sz val="10"/>
      <name val="Arial"/>
      <family val="2"/>
      <charset val="204"/>
    </font>
    <font>
      <sz val="7"/>
      <name val="Calibri"/>
      <family val="2"/>
      <scheme val="minor"/>
    </font>
    <font>
      <sz val="8"/>
      <name val="MS Sans Serif"/>
      <family val="2"/>
    </font>
    <font>
      <sz val="10"/>
      <color rgb="FFFF0000"/>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499984740745262"/>
        <bgColor rgb="FF99CCFF"/>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2" tint="-9.9978637043366805E-2"/>
        <bgColor indexed="64"/>
      </patternFill>
    </fill>
  </fills>
  <borders count="68">
    <border>
      <left/>
      <right/>
      <top/>
      <bottom/>
      <diagonal/>
    </border>
    <border>
      <left/>
      <right/>
      <top style="hair">
        <color indexed="64"/>
      </top>
      <bottom style="hair">
        <color indexed="64"/>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theme="3"/>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top style="hair">
        <color theme="3"/>
      </top>
      <bottom/>
      <diagonal/>
    </border>
    <border>
      <left/>
      <right/>
      <top style="thin">
        <color theme="3"/>
      </top>
      <bottom style="hair">
        <color auto="1"/>
      </bottom>
      <diagonal/>
    </border>
    <border>
      <left/>
      <right/>
      <top style="hair">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auto="1"/>
      </right>
      <top/>
      <bottom/>
      <diagonal/>
    </border>
    <border>
      <left/>
      <right/>
      <top/>
      <bottom style="hair">
        <color rgb="FF1F497D"/>
      </bottom>
      <diagonal/>
    </border>
    <border>
      <left/>
      <right/>
      <top style="hair">
        <color rgb="FF1F497D"/>
      </top>
      <bottom style="hair">
        <color rgb="FF1F497D"/>
      </bottom>
      <diagonal/>
    </border>
  </borders>
  <cellStyleXfs count="33">
    <xf numFmtId="0" fontId="0" fillId="0" borderId="0"/>
    <xf numFmtId="44" fontId="6" fillId="0" borderId="0" applyFont="0" applyFill="0" applyBorder="0" applyAlignment="0" applyProtection="0"/>
    <xf numFmtId="44" fontId="3" fillId="0" borderId="0" applyFont="0" applyFill="0" applyBorder="0" applyAlignment="0" applyProtection="0"/>
    <xf numFmtId="0" fontId="4" fillId="0" borderId="0">
      <alignment vertical="center"/>
    </xf>
    <xf numFmtId="0" fontId="5" fillId="0" borderId="0"/>
    <xf numFmtId="0" fontId="6" fillId="0" borderId="0"/>
    <xf numFmtId="0" fontId="3" fillId="0" borderId="0"/>
    <xf numFmtId="40" fontId="3"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16" fillId="0" borderId="0" applyFont="0" applyFill="0" applyBorder="0" applyAlignment="0" applyProtection="0"/>
    <xf numFmtId="0" fontId="19" fillId="0" borderId="0"/>
    <xf numFmtId="9" fontId="19" fillId="0" borderId="0" applyBorder="0" applyProtection="0"/>
    <xf numFmtId="166" fontId="19" fillId="0" borderId="0" applyBorder="0" applyProtection="0"/>
    <xf numFmtId="164" fontId="3" fillId="0" borderId="0" applyFont="0" applyFill="0" applyBorder="0" applyAlignment="0" applyProtection="0"/>
    <xf numFmtId="9" fontId="3" fillId="0" borderId="0" applyFont="0" applyFill="0" applyBorder="0" applyAlignment="0" applyProtection="0"/>
    <xf numFmtId="40"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3" fillId="0" borderId="0">
      <alignment vertical="center"/>
    </xf>
    <xf numFmtId="0" fontId="2" fillId="0" borderId="0"/>
    <xf numFmtId="43" fontId="2" fillId="0" borderId="0" applyFont="0" applyFill="0" applyBorder="0" applyAlignment="0" applyProtection="0"/>
    <xf numFmtId="43" fontId="2" fillId="0" borderId="0" applyFont="0" applyFill="0" applyBorder="0" applyAlignment="0" applyProtection="0"/>
    <xf numFmtId="8" fontId="3" fillId="0" borderId="0" applyFont="0" applyFill="0" applyBorder="0" applyAlignment="0" applyProtection="0"/>
    <xf numFmtId="44" fontId="2" fillId="0" borderId="0" applyFont="0" applyFill="0" applyBorder="0" applyAlignment="0" applyProtection="0"/>
    <xf numFmtId="0" fontId="3" fillId="0" borderId="0">
      <alignment vertical="center"/>
    </xf>
    <xf numFmtId="0" fontId="2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167" fontId="5" fillId="0" borderId="0" applyFill="0" applyBorder="0" applyAlignment="0" applyProtection="0"/>
    <xf numFmtId="168" fontId="5" fillId="0" borderId="0" applyFill="0" applyBorder="0" applyAlignment="0" applyProtection="0"/>
  </cellStyleXfs>
  <cellXfs count="342">
    <xf numFmtId="0" fontId="0" fillId="0" borderId="0" xfId="0"/>
    <xf numFmtId="0" fontId="17" fillId="0" borderId="0" xfId="0" applyFont="1" applyProtection="1">
      <protection hidden="1"/>
    </xf>
    <xf numFmtId="0" fontId="18" fillId="0" borderId="0" xfId="0" applyFont="1" applyProtection="1">
      <protection hidden="1"/>
    </xf>
    <xf numFmtId="0" fontId="17" fillId="0" borderId="0" xfId="0" applyFont="1" applyFill="1" applyProtection="1">
      <protection hidden="1"/>
    </xf>
    <xf numFmtId="0" fontId="17" fillId="0" borderId="0" xfId="0" applyFont="1" applyFill="1" applyBorder="1" applyAlignment="1" applyProtection="1">
      <protection hidden="1"/>
    </xf>
    <xf numFmtId="0" fontId="17" fillId="0" borderId="0" xfId="0" applyFont="1" applyFill="1" applyBorder="1" applyProtection="1">
      <protection hidden="1"/>
    </xf>
    <xf numFmtId="10" fontId="14" fillId="0" borderId="1" xfId="0" applyNumberFormat="1" applyFont="1" applyFill="1" applyBorder="1" applyAlignment="1" applyProtection="1">
      <alignment horizontal="right" vertical="center" wrapText="1"/>
      <protection hidden="1"/>
    </xf>
    <xf numFmtId="0" fontId="10" fillId="0" borderId="0" xfId="0" applyFont="1" applyFill="1" applyBorder="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14"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left" vertical="center" wrapText="1"/>
      <protection hidden="1"/>
    </xf>
    <xf numFmtId="0" fontId="7" fillId="0" borderId="0" xfId="0" applyFont="1" applyFill="1" applyBorder="1" applyAlignment="1" applyProtection="1">
      <alignment vertical="center"/>
      <protection hidden="1"/>
    </xf>
    <xf numFmtId="0" fontId="9" fillId="0" borderId="0" xfId="0" applyFont="1" applyProtection="1">
      <protection hidden="1"/>
    </xf>
    <xf numFmtId="0" fontId="7" fillId="0" borderId="0" xfId="0" applyFont="1" applyBorder="1" applyAlignment="1" applyProtection="1">
      <alignment vertical="center"/>
      <protection hidden="1"/>
    </xf>
    <xf numFmtId="0" fontId="7" fillId="2" borderId="0" xfId="0" applyFont="1" applyFill="1" applyBorder="1" applyAlignment="1" applyProtection="1">
      <alignment vertical="center"/>
      <protection hidden="1"/>
    </xf>
    <xf numFmtId="0" fontId="25" fillId="0" borderId="0" xfId="0" applyFont="1" applyProtection="1">
      <protection hidden="1"/>
    </xf>
    <xf numFmtId="0" fontId="7" fillId="0" borderId="0" xfId="0" applyFont="1" applyProtection="1">
      <protection hidden="1"/>
    </xf>
    <xf numFmtId="0" fontId="9" fillId="0" borderId="4" xfId="0" applyFont="1" applyBorder="1" applyProtection="1">
      <protection hidden="1"/>
    </xf>
    <xf numFmtId="0" fontId="9" fillId="0" borderId="0" xfId="0" applyFont="1" applyBorder="1" applyProtection="1">
      <protection hidden="1"/>
    </xf>
    <xf numFmtId="0" fontId="9" fillId="0" borderId="2" xfId="0" applyFont="1" applyBorder="1" applyProtection="1">
      <protection hidden="1"/>
    </xf>
    <xf numFmtId="0" fontId="13" fillId="0" borderId="0" xfId="0" applyFont="1" applyFill="1" applyBorder="1" applyAlignment="1" applyProtection="1">
      <alignment horizontal="right" vertical="center" wrapText="1"/>
      <protection hidden="1"/>
    </xf>
    <xf numFmtId="0" fontId="13" fillId="0" borderId="7" xfId="0" applyFont="1" applyFill="1" applyBorder="1" applyAlignment="1" applyProtection="1">
      <alignment horizontal="right" vertical="center" wrapText="1"/>
      <protection hidden="1"/>
    </xf>
    <xf numFmtId="0" fontId="7" fillId="0" borderId="9" xfId="0" applyNumberFormat="1" applyFont="1" applyFill="1" applyBorder="1" applyAlignment="1" applyProtection="1">
      <alignment horizontal="right" vertical="center" wrapText="1"/>
      <protection hidden="1"/>
    </xf>
    <xf numFmtId="0" fontId="7" fillId="0" borderId="9" xfId="0" applyFont="1" applyFill="1" applyBorder="1" applyAlignment="1" applyProtection="1">
      <alignment horizontal="justify" vertical="center" wrapText="1"/>
      <protection hidden="1"/>
    </xf>
    <xf numFmtId="4" fontId="9" fillId="0" borderId="9" xfId="0" applyNumberFormat="1" applyFont="1" applyFill="1" applyBorder="1" applyAlignment="1" applyProtection="1">
      <alignment horizontal="center" vertical="center" wrapText="1"/>
      <protection hidden="1"/>
    </xf>
    <xf numFmtId="0" fontId="9" fillId="0" borderId="9" xfId="0" applyFont="1" applyFill="1" applyBorder="1" applyAlignment="1" applyProtection="1">
      <alignment horizontal="center" vertical="center" wrapText="1"/>
      <protection hidden="1"/>
    </xf>
    <xf numFmtId="4" fontId="9" fillId="0" borderId="9" xfId="0" applyNumberFormat="1" applyFont="1" applyFill="1" applyBorder="1" applyAlignment="1" applyProtection="1">
      <alignment horizontal="right" vertical="center" wrapText="1"/>
      <protection hidden="1"/>
    </xf>
    <xf numFmtId="0" fontId="7" fillId="0" borderId="16" xfId="0" applyNumberFormat="1" applyFont="1" applyFill="1" applyBorder="1" applyAlignment="1" applyProtection="1">
      <alignment horizontal="right" vertical="center" wrapText="1"/>
      <protection hidden="1"/>
    </xf>
    <xf numFmtId="0" fontId="7" fillId="0" borderId="16" xfId="0" applyFont="1" applyFill="1" applyBorder="1" applyAlignment="1" applyProtection="1">
      <alignment horizontal="justify" vertical="center" wrapText="1"/>
      <protection hidden="1"/>
    </xf>
    <xf numFmtId="4" fontId="9" fillId="0" borderId="16"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center" vertical="center" wrapText="1"/>
      <protection hidden="1"/>
    </xf>
    <xf numFmtId="4" fontId="9" fillId="0" borderId="16" xfId="0" applyNumberFormat="1" applyFont="1" applyFill="1" applyBorder="1" applyAlignment="1" applyProtection="1">
      <alignment horizontal="right" vertical="center" wrapText="1"/>
      <protection hidden="1"/>
    </xf>
    <xf numFmtId="0" fontId="7" fillId="0" borderId="0" xfId="0" applyFont="1" applyBorder="1" applyProtection="1">
      <protection hidden="1"/>
    </xf>
    <xf numFmtId="0" fontId="7" fillId="0" borderId="11" xfId="0" applyFont="1" applyBorder="1" applyProtection="1">
      <protection hidden="1"/>
    </xf>
    <xf numFmtId="0" fontId="7" fillId="0" borderId="11" xfId="0" applyFont="1" applyFill="1" applyBorder="1" applyAlignment="1" applyProtection="1">
      <alignment vertical="center"/>
      <protection hidden="1"/>
    </xf>
    <xf numFmtId="10" fontId="7" fillId="2" borderId="11" xfId="10" applyNumberFormat="1" applyFont="1" applyFill="1" applyBorder="1" applyAlignment="1" applyProtection="1">
      <alignment vertical="center"/>
      <protection hidden="1"/>
    </xf>
    <xf numFmtId="0" fontId="9" fillId="0" borderId="9" xfId="0" applyFont="1" applyBorder="1" applyAlignment="1" applyProtection="1">
      <alignment horizontal="center" vertical="center"/>
      <protection hidden="1"/>
    </xf>
    <xf numFmtId="0" fontId="9" fillId="0" borderId="9"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vertical="center"/>
      <protection hidden="1"/>
    </xf>
    <xf numFmtId="0" fontId="9" fillId="2" borderId="9" xfId="0" applyFont="1" applyFill="1" applyBorder="1" applyAlignment="1" applyProtection="1">
      <alignment vertical="center"/>
      <protection hidden="1"/>
    </xf>
    <xf numFmtId="0" fontId="9" fillId="0" borderId="10" xfId="0" applyFont="1" applyBorder="1" applyAlignment="1" applyProtection="1">
      <alignment horizontal="center" vertical="center"/>
      <protection hidden="1"/>
    </xf>
    <xf numFmtId="0" fontId="9" fillId="0" borderId="10" xfId="0" applyFont="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0" borderId="12" xfId="0" applyFont="1" applyBorder="1" applyAlignment="1" applyProtection="1">
      <alignment vertical="center"/>
      <protection hidden="1"/>
    </xf>
    <xf numFmtId="0" fontId="9" fillId="2" borderId="12" xfId="0" applyFont="1" applyFill="1" applyBorder="1" applyAlignment="1" applyProtection="1">
      <alignment vertical="center"/>
      <protection hidden="1"/>
    </xf>
    <xf numFmtId="0" fontId="15" fillId="0" borderId="13" xfId="0" applyFont="1" applyBorder="1" applyAlignment="1" applyProtection="1">
      <alignment horizontal="center" vertical="center"/>
      <protection hidden="1"/>
    </xf>
    <xf numFmtId="0" fontId="15" fillId="2" borderId="13" xfId="0" applyFont="1" applyFill="1" applyBorder="1" applyAlignment="1" applyProtection="1">
      <alignment vertical="center"/>
      <protection hidden="1"/>
    </xf>
    <xf numFmtId="10" fontId="9" fillId="2" borderId="0" xfId="10" applyNumberFormat="1" applyFont="1" applyFill="1" applyBorder="1" applyAlignment="1" applyProtection="1">
      <alignment vertical="center"/>
      <protection hidden="1"/>
    </xf>
    <xf numFmtId="10" fontId="9" fillId="0" borderId="0" xfId="10" applyNumberFormat="1" applyFont="1" applyBorder="1" applyAlignment="1" applyProtection="1">
      <alignment vertical="center"/>
      <protection hidden="1"/>
    </xf>
    <xf numFmtId="0" fontId="9" fillId="0" borderId="0"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4" fontId="12" fillId="0" borderId="20" xfId="0" applyNumberFormat="1" applyFont="1" applyFill="1" applyBorder="1" applyAlignment="1" applyProtection="1">
      <alignment horizontal="center" vertical="center" wrapText="1"/>
      <protection hidden="1"/>
    </xf>
    <xf numFmtId="164" fontId="25" fillId="0" borderId="22" xfId="14" applyFont="1" applyFill="1" applyBorder="1" applyAlignment="1" applyProtection="1">
      <alignment horizontal="right"/>
      <protection hidden="1"/>
    </xf>
    <xf numFmtId="164" fontId="7" fillId="0" borderId="23" xfId="14" applyFont="1" applyFill="1" applyBorder="1" applyAlignment="1" applyProtection="1">
      <alignment horizontal="right" vertical="center" wrapText="1"/>
      <protection hidden="1"/>
    </xf>
    <xf numFmtId="0" fontId="25" fillId="0" borderId="24" xfId="0" applyFont="1" applyFill="1" applyBorder="1" applyAlignment="1" applyProtection="1">
      <alignment horizontal="left"/>
      <protection hidden="1"/>
    </xf>
    <xf numFmtId="0" fontId="25" fillId="0" borderId="25" xfId="0" applyFont="1" applyFill="1" applyBorder="1" applyAlignment="1" applyProtection="1">
      <alignment horizontal="left"/>
      <protection hidden="1"/>
    </xf>
    <xf numFmtId="2" fontId="25" fillId="0" borderId="21" xfId="15" applyNumberFormat="1" applyFont="1" applyFill="1" applyBorder="1" applyAlignment="1" applyProtection="1">
      <alignment horizontal="right"/>
      <protection hidden="1"/>
    </xf>
    <xf numFmtId="2" fontId="25" fillId="0" borderId="26" xfId="15" applyNumberFormat="1" applyFont="1" applyFill="1" applyBorder="1" applyAlignment="1" applyProtection="1">
      <alignment horizontal="right"/>
      <protection hidden="1"/>
    </xf>
    <xf numFmtId="2" fontId="25" fillId="0" borderId="22" xfId="15" applyNumberFormat="1" applyFont="1" applyFill="1" applyBorder="1" applyAlignment="1" applyProtection="1">
      <alignment horizontal="right"/>
      <protection hidden="1"/>
    </xf>
    <xf numFmtId="164" fontId="7" fillId="4" borderId="31" xfId="14" applyFont="1" applyFill="1" applyBorder="1" applyAlignment="1" applyProtection="1">
      <alignment horizontal="right" vertical="center"/>
      <protection hidden="1"/>
    </xf>
    <xf numFmtId="0" fontId="7" fillId="4" borderId="31" xfId="0" applyFont="1" applyFill="1" applyBorder="1" applyAlignment="1" applyProtection="1">
      <alignment horizontal="center" wrapText="1"/>
      <protection hidden="1"/>
    </xf>
    <xf numFmtId="164" fontId="9" fillId="2" borderId="31" xfId="14" applyFont="1" applyFill="1" applyBorder="1" applyAlignment="1" applyProtection="1">
      <alignment horizontal="right" vertical="center" wrapText="1"/>
      <protection hidden="1"/>
    </xf>
    <xf numFmtId="0" fontId="7" fillId="2" borderId="31" xfId="0" applyFont="1" applyFill="1" applyBorder="1" applyAlignment="1" applyProtection="1">
      <alignment horizontal="center" wrapText="1"/>
      <protection hidden="1"/>
    </xf>
    <xf numFmtId="0" fontId="9" fillId="2" borderId="30" xfId="16" applyNumberFormat="1" applyFont="1" applyFill="1" applyBorder="1" applyAlignment="1" applyProtection="1">
      <alignment horizontal="right" wrapText="1"/>
      <protection hidden="1"/>
    </xf>
    <xf numFmtId="0" fontId="9" fillId="2" borderId="31" xfId="16" applyNumberFormat="1" applyFont="1" applyFill="1" applyBorder="1" applyAlignment="1" applyProtection="1">
      <alignment horizontal="right" wrapText="1"/>
      <protection hidden="1"/>
    </xf>
    <xf numFmtId="165" fontId="9" fillId="2" borderId="31" xfId="14" applyNumberFormat="1" applyFont="1" applyFill="1" applyBorder="1" applyAlignment="1" applyProtection="1">
      <alignment horizontal="right" vertical="center" wrapText="1"/>
      <protection hidden="1"/>
    </xf>
    <xf numFmtId="164" fontId="17" fillId="0" borderId="31" xfId="14" applyFont="1" applyBorder="1" applyAlignment="1" applyProtection="1">
      <alignment horizontal="right" vertical="center"/>
      <protection hidden="1"/>
    </xf>
    <xf numFmtId="0" fontId="9" fillId="0" borderId="30" xfId="16" applyNumberFormat="1" applyFont="1" applyBorder="1" applyAlignment="1" applyProtection="1">
      <alignment horizontal="right" vertical="center"/>
      <protection hidden="1"/>
    </xf>
    <xf numFmtId="0" fontId="9" fillId="0" borderId="31" xfId="16" applyNumberFormat="1" applyFont="1" applyBorder="1" applyAlignment="1" applyProtection="1">
      <alignment horizontal="right" vertical="center"/>
      <protection hidden="1"/>
    </xf>
    <xf numFmtId="1" fontId="17" fillId="0" borderId="31" xfId="0" applyNumberFormat="1" applyFont="1" applyBorder="1" applyProtection="1">
      <protection hidden="1"/>
    </xf>
    <xf numFmtId="2" fontId="17" fillId="0" borderId="31" xfId="0" applyNumberFormat="1" applyFont="1" applyBorder="1" applyProtection="1">
      <protection hidden="1"/>
    </xf>
    <xf numFmtId="38" fontId="9" fillId="2" borderId="31" xfId="16" applyNumberFormat="1" applyFont="1" applyFill="1" applyBorder="1" applyAlignment="1" applyProtection="1">
      <alignment horizontal="right"/>
      <protection hidden="1"/>
    </xf>
    <xf numFmtId="164" fontId="9" fillId="6" borderId="30" xfId="14" applyFont="1" applyFill="1" applyBorder="1" applyAlignment="1" applyProtection="1">
      <alignment horizontal="right"/>
      <protection hidden="1"/>
    </xf>
    <xf numFmtId="164" fontId="9" fillId="6" borderId="31" xfId="14" applyFont="1" applyFill="1" applyBorder="1" applyAlignment="1" applyProtection="1">
      <alignment horizontal="right"/>
      <protection hidden="1"/>
    </xf>
    <xf numFmtId="164" fontId="9" fillId="6" borderId="31" xfId="14" applyFont="1" applyFill="1" applyBorder="1" applyAlignment="1" applyProtection="1">
      <alignment horizontal="right" vertical="center" wrapText="1"/>
      <protection hidden="1"/>
    </xf>
    <xf numFmtId="164" fontId="17" fillId="6" borderId="31" xfId="14" applyFont="1" applyFill="1" applyBorder="1" applyAlignment="1" applyProtection="1">
      <alignment horizontal="right" vertical="center"/>
      <protection hidden="1"/>
    </xf>
    <xf numFmtId="9" fontId="25" fillId="0" borderId="27" xfId="0" applyNumberFormat="1" applyFont="1" applyFill="1" applyBorder="1" applyAlignment="1" applyProtection="1">
      <alignment horizontal="right"/>
      <protection hidden="1"/>
    </xf>
    <xf numFmtId="0" fontId="9" fillId="0" borderId="15" xfId="0" applyNumberFormat="1" applyFont="1" applyFill="1" applyBorder="1" applyAlignment="1" applyProtection="1">
      <alignment horizontal="right" vertical="center" wrapText="1"/>
      <protection hidden="1"/>
    </xf>
    <xf numFmtId="0" fontId="9" fillId="0" borderId="15" xfId="0" applyFont="1" applyFill="1" applyBorder="1" applyAlignment="1" applyProtection="1">
      <alignment horizontal="justify" vertical="center" wrapText="1"/>
      <protection hidden="1"/>
    </xf>
    <xf numFmtId="4" fontId="9" fillId="0" borderId="15" xfId="0" applyNumberFormat="1" applyFont="1" applyFill="1" applyBorder="1" applyAlignment="1" applyProtection="1">
      <alignment horizontal="right" vertical="center" wrapText="1"/>
      <protection hidden="1"/>
    </xf>
    <xf numFmtId="4" fontId="9" fillId="0" borderId="17" xfId="0" applyNumberFormat="1" applyFont="1" applyFill="1" applyBorder="1" applyAlignment="1" applyProtection="1">
      <alignment horizontal="center" vertical="center" wrapText="1"/>
      <protection hidden="1"/>
    </xf>
    <xf numFmtId="0" fontId="9" fillId="0" borderId="17" xfId="0" applyFont="1" applyFill="1" applyBorder="1" applyAlignment="1" applyProtection="1">
      <alignment horizontal="center" vertical="center" wrapText="1"/>
      <protection hidden="1"/>
    </xf>
    <xf numFmtId="0" fontId="9" fillId="0" borderId="17" xfId="0" applyNumberFormat="1" applyFont="1" applyFill="1" applyBorder="1" applyAlignment="1" applyProtection="1">
      <alignment horizontal="right" vertical="center" wrapText="1"/>
      <protection hidden="1"/>
    </xf>
    <xf numFmtId="0" fontId="9" fillId="0" borderId="17" xfId="0" applyFont="1" applyFill="1" applyBorder="1" applyAlignment="1" applyProtection="1">
      <alignment horizontal="justify" vertical="center" wrapText="1"/>
      <protection hidden="1"/>
    </xf>
    <xf numFmtId="0" fontId="30" fillId="0" borderId="0" xfId="0" applyFont="1" applyFill="1" applyBorder="1" applyAlignment="1" applyProtection="1">
      <alignment vertical="center"/>
      <protection hidden="1"/>
    </xf>
    <xf numFmtId="0" fontId="19" fillId="0" borderId="3" xfId="11" applyFont="1" applyBorder="1" applyAlignment="1" applyProtection="1">
      <alignment vertical="center"/>
      <protection hidden="1"/>
    </xf>
    <xf numFmtId="0" fontId="22" fillId="0" borderId="3" xfId="11" applyFont="1" applyBorder="1" applyAlignment="1" applyProtection="1">
      <alignment vertical="center"/>
      <protection hidden="1"/>
    </xf>
    <xf numFmtId="0" fontId="21" fillId="0" borderId="0" xfId="11" applyFont="1" applyFill="1" applyBorder="1" applyAlignment="1" applyProtection="1">
      <alignment horizontal="center" vertical="center" wrapText="1"/>
      <protection hidden="1"/>
    </xf>
    <xf numFmtId="0" fontId="19" fillId="0" borderId="0" xfId="11" applyFont="1" applyFill="1" applyBorder="1" applyAlignment="1" applyProtection="1">
      <alignment vertical="center"/>
      <protection hidden="1"/>
    </xf>
    <xf numFmtId="0" fontId="19" fillId="0" borderId="2" xfId="11" applyFont="1" applyFill="1" applyBorder="1" applyAlignment="1" applyProtection="1">
      <alignment vertical="center"/>
      <protection hidden="1"/>
    </xf>
    <xf numFmtId="0" fontId="22" fillId="0" borderId="0" xfId="11" applyFont="1" applyFill="1" applyBorder="1" applyAlignment="1" applyProtection="1">
      <alignment vertical="center"/>
      <protection hidden="1"/>
    </xf>
    <xf numFmtId="14" fontId="7" fillId="0" borderId="1" xfId="0" applyNumberFormat="1" applyFont="1" applyFill="1" applyBorder="1" applyAlignment="1" applyProtection="1">
      <alignment horizontal="right" vertical="center" wrapText="1"/>
      <protection hidden="1"/>
    </xf>
    <xf numFmtId="0" fontId="9" fillId="0" borderId="8" xfId="0" applyFont="1" applyFill="1" applyBorder="1" applyAlignment="1" applyProtection="1">
      <alignment horizontal="center" vertical="center" wrapText="1"/>
      <protection locked="0"/>
    </xf>
    <xf numFmtId="2" fontId="9" fillId="0" borderId="9" xfId="0" applyNumberFormat="1" applyFont="1" applyFill="1" applyBorder="1" applyAlignment="1" applyProtection="1">
      <alignment horizontal="center" vertical="center" wrapText="1"/>
      <protection hidden="1"/>
    </xf>
    <xf numFmtId="2" fontId="9" fillId="0" borderId="15" xfId="0" applyNumberFormat="1" applyFont="1" applyFill="1" applyBorder="1" applyAlignment="1" applyProtection="1">
      <alignment horizontal="center" vertical="center" wrapText="1"/>
      <protection hidden="1"/>
    </xf>
    <xf numFmtId="4" fontId="7" fillId="0" borderId="6" xfId="0" applyNumberFormat="1" applyFont="1" applyFill="1" applyBorder="1" applyAlignment="1" applyProtection="1">
      <alignment horizontal="right" vertical="center" wrapText="1"/>
      <protection hidden="1"/>
    </xf>
    <xf numFmtId="4" fontId="7" fillId="0" borderId="9" xfId="0" applyNumberFormat="1" applyFont="1" applyFill="1" applyBorder="1" applyAlignment="1" applyProtection="1">
      <alignment horizontal="right" vertical="center" wrapText="1"/>
      <protection hidden="1"/>
    </xf>
    <xf numFmtId="0" fontId="20" fillId="0" borderId="0" xfId="11" applyFont="1" applyBorder="1" applyAlignment="1" applyProtection="1">
      <alignment horizontal="justify" vertical="center" wrapText="1"/>
      <protection hidden="1"/>
    </xf>
    <xf numFmtId="0" fontId="9" fillId="2" borderId="9" xfId="0" applyFont="1" applyFill="1" applyBorder="1" applyAlignment="1" applyProtection="1">
      <alignment horizontal="center" vertical="center"/>
      <protection hidden="1"/>
    </xf>
    <xf numFmtId="10" fontId="9" fillId="2" borderId="0" xfId="10" applyNumberFormat="1" applyFont="1" applyFill="1" applyBorder="1" applyAlignment="1" applyProtection="1">
      <alignment vertical="center"/>
      <protection locked="0"/>
    </xf>
    <xf numFmtId="10" fontId="9" fillId="2" borderId="12" xfId="10" applyNumberFormat="1" applyFont="1" applyFill="1" applyBorder="1" applyAlignment="1" applyProtection="1">
      <alignment vertical="center"/>
      <protection locked="0"/>
    </xf>
    <xf numFmtId="10" fontId="9" fillId="2" borderId="9" xfId="10" applyNumberFormat="1" applyFont="1" applyFill="1" applyBorder="1" applyAlignment="1" applyProtection="1">
      <alignment vertical="center"/>
      <protection locked="0"/>
    </xf>
    <xf numFmtId="10" fontId="9" fillId="0" borderId="9" xfId="0" applyNumberFormat="1" applyFont="1" applyBorder="1" applyAlignment="1" applyProtection="1">
      <alignment vertical="center"/>
      <protection locked="0"/>
    </xf>
    <xf numFmtId="10" fontId="9" fillId="0" borderId="10" xfId="10" applyNumberFormat="1" applyFont="1" applyBorder="1" applyAlignment="1" applyProtection="1">
      <alignment vertical="center"/>
      <protection locked="0"/>
    </xf>
    <xf numFmtId="10" fontId="9" fillId="0" borderId="0" xfId="10" applyNumberFormat="1" applyFont="1" applyBorder="1" applyAlignment="1" applyProtection="1">
      <alignment vertical="center"/>
      <protection locked="0"/>
    </xf>
    <xf numFmtId="10" fontId="9" fillId="0" borderId="12" xfId="10" applyNumberFormat="1" applyFont="1" applyBorder="1" applyAlignment="1" applyProtection="1">
      <alignment vertical="center"/>
      <protection locked="0"/>
    </xf>
    <xf numFmtId="10" fontId="9" fillId="0" borderId="9" xfId="10" applyNumberFormat="1" applyFont="1" applyBorder="1" applyAlignment="1" applyProtection="1">
      <alignment vertical="center"/>
      <protection locked="0"/>
    </xf>
    <xf numFmtId="0" fontId="7" fillId="0" borderId="11" xfId="0" applyFont="1" applyFill="1" applyBorder="1" applyAlignment="1" applyProtection="1">
      <alignment horizontal="right" vertical="center" wrapText="1"/>
      <protection hidden="1"/>
    </xf>
    <xf numFmtId="0" fontId="17" fillId="0" borderId="17" xfId="0" applyNumberFormat="1" applyFont="1" applyFill="1" applyBorder="1" applyAlignment="1" applyProtection="1">
      <alignment horizontal="right" vertical="center" wrapText="1"/>
      <protection hidden="1"/>
    </xf>
    <xf numFmtId="0" fontId="7" fillId="0" borderId="14" xfId="0" applyNumberFormat="1" applyFont="1" applyFill="1" applyBorder="1" applyAlignment="1" applyProtection="1">
      <alignment horizontal="right" vertical="center" wrapText="1"/>
      <protection hidden="1"/>
    </xf>
    <xf numFmtId="0" fontId="7" fillId="0" borderId="0" xfId="0" applyNumberFormat="1" applyFont="1" applyFill="1" applyBorder="1" applyAlignment="1" applyProtection="1">
      <alignment horizontal="right" vertical="center" wrapText="1"/>
      <protection hidden="1"/>
    </xf>
    <xf numFmtId="0" fontId="9" fillId="0" borderId="48" xfId="0" applyNumberFormat="1" applyFont="1" applyFill="1" applyBorder="1" applyAlignment="1" applyProtection="1">
      <alignment horizontal="right" vertical="center" wrapText="1"/>
      <protection hidden="1"/>
    </xf>
    <xf numFmtId="4" fontId="7" fillId="0" borderId="48" xfId="0" applyNumberFormat="1" applyFont="1" applyFill="1" applyBorder="1" applyAlignment="1" applyProtection="1">
      <alignment horizontal="right" vertical="center" wrapText="1"/>
      <protection hidden="1"/>
    </xf>
    <xf numFmtId="4" fontId="7" fillId="0" borderId="0" xfId="0" applyNumberFormat="1" applyFont="1" applyFill="1" applyBorder="1" applyAlignment="1" applyProtection="1">
      <alignment horizontal="right" vertical="center" wrapText="1"/>
      <protection hidden="1"/>
    </xf>
    <xf numFmtId="0" fontId="9" fillId="0" borderId="0" xfId="0" applyFont="1" applyFill="1" applyBorder="1" applyAlignment="1" applyProtection="1">
      <alignment horizontal="right" vertical="center" wrapText="1"/>
      <protection hidden="1"/>
    </xf>
    <xf numFmtId="4" fontId="9" fillId="0" borderId="0" xfId="0" applyNumberFormat="1" applyFont="1" applyFill="1" applyBorder="1" applyAlignment="1" applyProtection="1">
      <alignment horizontal="right" vertical="center" wrapText="1"/>
      <protection hidden="1"/>
    </xf>
    <xf numFmtId="164" fontId="9" fillId="0" borderId="0" xfId="0" applyNumberFormat="1" applyFont="1" applyProtection="1">
      <protection hidden="1"/>
    </xf>
    <xf numFmtId="2" fontId="9" fillId="0" borderId="0" xfId="0" applyNumberFormat="1" applyFont="1" applyProtection="1">
      <protection hidden="1"/>
    </xf>
    <xf numFmtId="0" fontId="7" fillId="7" borderId="31" xfId="0" applyFont="1" applyFill="1" applyBorder="1" applyAlignment="1" applyProtection="1">
      <alignment horizontal="center" wrapText="1"/>
      <protection hidden="1"/>
    </xf>
    <xf numFmtId="2" fontId="17" fillId="7" borderId="31" xfId="0" applyNumberFormat="1" applyFont="1" applyFill="1" applyBorder="1" applyProtection="1">
      <protection hidden="1"/>
    </xf>
    <xf numFmtId="0" fontId="9" fillId="7" borderId="31" xfId="16" applyNumberFormat="1" applyFont="1" applyFill="1" applyBorder="1" applyAlignment="1" applyProtection="1">
      <alignment horizontal="right" wrapText="1"/>
      <protection hidden="1"/>
    </xf>
    <xf numFmtId="38" fontId="9" fillId="7" borderId="31" xfId="16" applyNumberFormat="1" applyFont="1" applyFill="1" applyBorder="1" applyAlignment="1" applyProtection="1">
      <alignment horizontal="right"/>
      <protection hidden="1"/>
    </xf>
    <xf numFmtId="168" fontId="9" fillId="7" borderId="30" xfId="16" applyNumberFormat="1" applyFont="1" applyFill="1" applyBorder="1" applyAlignment="1" applyProtection="1">
      <alignment horizontal="right"/>
      <protection hidden="1"/>
    </xf>
    <xf numFmtId="164" fontId="17" fillId="7" borderId="31" xfId="14" applyFont="1" applyFill="1" applyBorder="1" applyAlignment="1" applyProtection="1">
      <alignment horizontal="right"/>
      <protection hidden="1"/>
    </xf>
    <xf numFmtId="164" fontId="17" fillId="7" borderId="31" xfId="14" applyFont="1" applyFill="1" applyBorder="1" applyAlignment="1" applyProtection="1">
      <alignment horizontal="right" vertical="center"/>
      <protection hidden="1"/>
    </xf>
    <xf numFmtId="164" fontId="17" fillId="7" borderId="30" xfId="14" applyFont="1" applyFill="1" applyBorder="1" applyAlignment="1" applyProtection="1">
      <alignment horizontal="right" vertical="center"/>
      <protection hidden="1"/>
    </xf>
    <xf numFmtId="164" fontId="17" fillId="0" borderId="30" xfId="14" applyFont="1" applyBorder="1" applyAlignment="1" applyProtection="1">
      <alignment horizontal="right" vertical="center"/>
      <protection hidden="1"/>
    </xf>
    <xf numFmtId="164" fontId="7" fillId="4" borderId="30" xfId="14" applyFont="1" applyFill="1" applyBorder="1" applyAlignment="1" applyProtection="1">
      <alignment horizontal="right" vertical="center"/>
      <protection hidden="1"/>
    </xf>
    <xf numFmtId="164" fontId="25" fillId="0" borderId="21" xfId="14" applyFont="1" applyFill="1" applyBorder="1" applyAlignment="1" applyProtection="1">
      <alignment horizontal="right"/>
      <protection hidden="1"/>
    </xf>
    <xf numFmtId="0" fontId="17" fillId="0" borderId="17" xfId="0" applyFont="1" applyFill="1" applyBorder="1" applyAlignment="1" applyProtection="1">
      <alignment horizontal="justify" vertical="center" wrapText="1"/>
      <protection hidden="1"/>
    </xf>
    <xf numFmtId="4" fontId="17" fillId="0" borderId="17" xfId="0" applyNumberFormat="1" applyFont="1" applyFill="1" applyBorder="1" applyAlignment="1" applyProtection="1">
      <alignment horizontal="center" vertical="center" wrapText="1"/>
      <protection hidden="1"/>
    </xf>
    <xf numFmtId="0" fontId="17" fillId="0" borderId="17" xfId="0" applyFont="1" applyFill="1" applyBorder="1" applyAlignment="1" applyProtection="1">
      <alignment horizontal="center" vertical="center" wrapText="1"/>
      <protection hidden="1"/>
    </xf>
    <xf numFmtId="0" fontId="17" fillId="0" borderId="15" xfId="0" applyNumberFormat="1" applyFont="1" applyFill="1" applyBorder="1" applyAlignment="1" applyProtection="1">
      <alignment horizontal="right" vertical="center" wrapText="1"/>
      <protection hidden="1"/>
    </xf>
    <xf numFmtId="0" fontId="17" fillId="0" borderId="15" xfId="0" applyFont="1" applyFill="1" applyBorder="1" applyAlignment="1" applyProtection="1">
      <alignment horizontal="justify" vertical="center" wrapText="1"/>
      <protection hidden="1"/>
    </xf>
    <xf numFmtId="2" fontId="17" fillId="0" borderId="15" xfId="0" applyNumberFormat="1" applyFont="1" applyFill="1" applyBorder="1" applyAlignment="1" applyProtection="1">
      <alignment horizontal="center" vertical="center" wrapText="1"/>
      <protection hidden="1"/>
    </xf>
    <xf numFmtId="2" fontId="32" fillId="0" borderId="9" xfId="0" applyNumberFormat="1" applyFont="1" applyFill="1" applyBorder="1" applyAlignment="1" applyProtection="1">
      <alignment horizontal="center" vertical="center" wrapText="1"/>
      <protection hidden="1"/>
    </xf>
    <xf numFmtId="2" fontId="9" fillId="0" borderId="0" xfId="0" applyNumberFormat="1" applyFont="1" applyFill="1" applyBorder="1" applyAlignment="1" applyProtection="1">
      <alignment vertical="center" wrapText="1"/>
      <protection hidden="1"/>
    </xf>
    <xf numFmtId="0" fontId="7" fillId="0" borderId="14" xfId="0" applyFont="1" applyFill="1" applyBorder="1" applyAlignment="1" applyProtection="1">
      <alignment horizontal="justify" vertical="center" wrapText="1"/>
      <protection hidden="1"/>
    </xf>
    <xf numFmtId="4" fontId="9" fillId="0" borderId="14" xfId="0" applyNumberFormat="1"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38" fontId="9" fillId="2" borderId="35" xfId="16" applyNumberFormat="1" applyFont="1" applyFill="1" applyBorder="1" applyAlignment="1" applyProtection="1">
      <alignment horizontal="right"/>
      <protection hidden="1"/>
    </xf>
    <xf numFmtId="0" fontId="9" fillId="0" borderId="35" xfId="16" applyNumberFormat="1" applyFont="1" applyBorder="1" applyAlignment="1" applyProtection="1">
      <alignment horizontal="right" vertical="center"/>
      <protection hidden="1"/>
    </xf>
    <xf numFmtId="164" fontId="17" fillId="6" borderId="35" xfId="14" applyFont="1" applyFill="1" applyBorder="1" applyAlignment="1" applyProtection="1">
      <alignment horizontal="right" vertical="center"/>
      <protection hidden="1"/>
    </xf>
    <xf numFmtId="0" fontId="9" fillId="2" borderId="35" xfId="16" applyNumberFormat="1" applyFont="1" applyFill="1" applyBorder="1" applyAlignment="1" applyProtection="1">
      <alignment horizontal="right" wrapText="1"/>
      <protection hidden="1"/>
    </xf>
    <xf numFmtId="164" fontId="9" fillId="6" borderId="35" xfId="14" applyFont="1" applyFill="1" applyBorder="1" applyAlignment="1" applyProtection="1">
      <alignment horizontal="right"/>
      <protection hidden="1"/>
    </xf>
    <xf numFmtId="0" fontId="9" fillId="0" borderId="17" xfId="0" applyFont="1" applyBorder="1" applyAlignment="1" applyProtection="1">
      <alignment horizontal="justify" vertical="center" wrapText="1"/>
      <protection hidden="1"/>
    </xf>
    <xf numFmtId="4" fontId="9" fillId="0" borderId="17" xfId="0" applyNumberFormat="1"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17" xfId="0" applyFont="1" applyBorder="1" applyAlignment="1" applyProtection="1">
      <alignment horizontal="right" vertical="center" wrapText="1"/>
      <protection hidden="1"/>
    </xf>
    <xf numFmtId="0" fontId="9" fillId="0" borderId="15" xfId="0" applyFont="1" applyBorder="1" applyAlignment="1" applyProtection="1">
      <alignment horizontal="justify" vertical="center" wrapText="1"/>
      <protection hidden="1"/>
    </xf>
    <xf numFmtId="2" fontId="9" fillId="0" borderId="15" xfId="0" applyNumberFormat="1" applyFont="1" applyBorder="1" applyAlignment="1" applyProtection="1">
      <alignment horizontal="center" vertical="center" wrapText="1"/>
      <protection hidden="1"/>
    </xf>
    <xf numFmtId="38" fontId="9" fillId="7" borderId="35" xfId="16" applyNumberFormat="1" applyFont="1" applyFill="1" applyBorder="1" applyAlignment="1" applyProtection="1">
      <alignment horizontal="right"/>
      <protection hidden="1"/>
    </xf>
    <xf numFmtId="9" fontId="25" fillId="0" borderId="24" xfId="0" applyNumberFormat="1" applyFont="1" applyFill="1" applyBorder="1" applyAlignment="1" applyProtection="1">
      <alignment horizontal="center"/>
      <protection hidden="1"/>
    </xf>
    <xf numFmtId="0" fontId="7" fillId="0" borderId="7" xfId="0" applyFont="1" applyFill="1" applyBorder="1" applyAlignment="1" applyProtection="1">
      <alignment horizontal="right" vertical="center" wrapText="1"/>
      <protection hidden="1"/>
    </xf>
    <xf numFmtId="0" fontId="9" fillId="0" borderId="0" xfId="0" applyFont="1" applyFill="1" applyBorder="1" applyAlignment="1" applyProtection="1">
      <alignment horizontal="left" vertical="center" wrapText="1"/>
      <protection hidden="1"/>
    </xf>
    <xf numFmtId="0" fontId="7" fillId="5" borderId="32" xfId="0" applyFont="1" applyFill="1" applyBorder="1" applyAlignment="1" applyProtection="1">
      <alignment horizontal="center" vertical="center" wrapText="1"/>
      <protection hidden="1"/>
    </xf>
    <xf numFmtId="0" fontId="7" fillId="5" borderId="31" xfId="0" applyFont="1" applyFill="1" applyBorder="1" applyAlignment="1" applyProtection="1">
      <alignment horizontal="center" vertical="center" wrapText="1"/>
      <protection hidden="1"/>
    </xf>
    <xf numFmtId="167" fontId="15" fillId="5" borderId="31" xfId="0" applyNumberFormat="1" applyFont="1" applyFill="1" applyBorder="1" applyAlignment="1" applyProtection="1">
      <alignment horizontal="center" vertical="center" wrapText="1"/>
      <protection hidden="1"/>
    </xf>
    <xf numFmtId="40" fontId="15" fillId="5" borderId="35" xfId="16" applyFont="1" applyFill="1" applyBorder="1" applyAlignment="1" applyProtection="1">
      <alignment horizontal="center" vertical="center" wrapText="1"/>
      <protection hidden="1"/>
    </xf>
    <xf numFmtId="40" fontId="15" fillId="5" borderId="30" xfId="16" applyFont="1" applyFill="1" applyBorder="1" applyAlignment="1" applyProtection="1">
      <alignment horizontal="center" vertical="center" wrapText="1"/>
      <protection hidden="1"/>
    </xf>
    <xf numFmtId="0" fontId="15" fillId="5" borderId="34" xfId="0" applyFont="1" applyFill="1" applyBorder="1" applyAlignment="1" applyProtection="1">
      <alignment horizontal="center" vertical="center" wrapText="1"/>
      <protection hidden="1"/>
    </xf>
    <xf numFmtId="2" fontId="9" fillId="0" borderId="1" xfId="0" applyNumberFormat="1" applyFont="1" applyFill="1" applyBorder="1" applyAlignment="1" applyProtection="1">
      <alignment vertical="center" wrapText="1"/>
      <protection hidden="1"/>
    </xf>
    <xf numFmtId="4" fontId="9" fillId="0" borderId="1" xfId="0" applyNumberFormat="1" applyFont="1" applyFill="1" applyBorder="1" applyAlignment="1" applyProtection="1">
      <alignment horizontal="right" vertical="center" wrapText="1"/>
      <protection hidden="1"/>
    </xf>
    <xf numFmtId="2" fontId="17" fillId="0" borderId="1" xfId="0" applyNumberFormat="1" applyFont="1" applyFill="1" applyBorder="1" applyAlignment="1" applyProtection="1">
      <alignment vertical="center" wrapText="1"/>
      <protection hidden="1"/>
    </xf>
    <xf numFmtId="4" fontId="32" fillId="0" borderId="1" xfId="0" applyNumberFormat="1" applyFont="1" applyFill="1" applyBorder="1" applyAlignment="1" applyProtection="1">
      <alignment horizontal="right" vertical="center" wrapText="1"/>
      <protection hidden="1"/>
    </xf>
    <xf numFmtId="4" fontId="9" fillId="0" borderId="14" xfId="0" applyNumberFormat="1" applyFont="1" applyFill="1" applyBorder="1" applyAlignment="1" applyProtection="1">
      <alignment horizontal="right" vertical="center" wrapText="1"/>
      <protection hidden="1"/>
    </xf>
    <xf numFmtId="4" fontId="7" fillId="0" borderId="12" xfId="0" applyNumberFormat="1" applyFont="1" applyFill="1" applyBorder="1" applyAlignment="1" applyProtection="1">
      <alignment horizontal="right" vertical="center" wrapText="1"/>
      <protection hidden="1"/>
    </xf>
    <xf numFmtId="4" fontId="9" fillId="0" borderId="17" xfId="0" applyNumberFormat="1" applyFont="1" applyFill="1" applyBorder="1" applyAlignment="1" applyProtection="1">
      <alignment horizontal="right" vertical="center" wrapText="1"/>
      <protection locked="0"/>
    </xf>
    <xf numFmtId="4" fontId="9" fillId="0" borderId="17" xfId="0" applyNumberFormat="1" applyFont="1" applyBorder="1" applyAlignment="1" applyProtection="1">
      <alignment horizontal="right" vertical="center" wrapText="1"/>
      <protection locked="0"/>
    </xf>
    <xf numFmtId="4" fontId="17" fillId="0" borderId="17" xfId="0" applyNumberFormat="1" applyFont="1" applyFill="1" applyBorder="1" applyAlignment="1" applyProtection="1">
      <alignment horizontal="right" vertical="center" wrapText="1"/>
      <protection locked="0"/>
    </xf>
    <xf numFmtId="4" fontId="17" fillId="0" borderId="15" xfId="0" applyNumberFormat="1" applyFont="1" applyFill="1" applyBorder="1" applyAlignment="1" applyProtection="1">
      <alignment horizontal="right" vertical="center" wrapText="1"/>
      <protection locked="0"/>
    </xf>
    <xf numFmtId="4" fontId="9" fillId="0" borderId="15" xfId="0" applyNumberFormat="1" applyFont="1" applyFill="1" applyBorder="1" applyAlignment="1" applyProtection="1">
      <alignment horizontal="right" vertical="center" wrapText="1"/>
      <protection locked="0"/>
    </xf>
    <xf numFmtId="4" fontId="9" fillId="0" borderId="15" xfId="0" applyNumberFormat="1" applyFont="1" applyBorder="1" applyAlignment="1" applyProtection="1">
      <alignment horizontal="right" vertical="center" wrapText="1"/>
      <protection locked="0"/>
    </xf>
    <xf numFmtId="2" fontId="9" fillId="0" borderId="1" xfId="0" applyNumberFormat="1" applyFont="1" applyBorder="1" applyAlignment="1" applyProtection="1">
      <alignment vertical="center" wrapText="1"/>
      <protection hidden="1"/>
    </xf>
    <xf numFmtId="2" fontId="9" fillId="0" borderId="49" xfId="0" applyNumberFormat="1" applyFont="1" applyBorder="1" applyAlignment="1" applyProtection="1">
      <alignment vertical="center" wrapText="1"/>
      <protection hidden="1"/>
    </xf>
    <xf numFmtId="0" fontId="9" fillId="0" borderId="67" xfId="0" applyFont="1" applyBorder="1" applyAlignment="1" applyProtection="1">
      <alignment horizontal="justify" vertical="center" wrapText="1"/>
      <protection hidden="1"/>
    </xf>
    <xf numFmtId="2" fontId="9" fillId="0" borderId="67" xfId="0" applyNumberFormat="1" applyFont="1" applyBorder="1" applyAlignment="1" applyProtection="1">
      <alignment horizontal="center" vertical="center" wrapText="1"/>
      <protection hidden="1"/>
    </xf>
    <xf numFmtId="4" fontId="9" fillId="0" borderId="67" xfId="0" applyNumberFormat="1" applyFont="1" applyBorder="1" applyAlignment="1" applyProtection="1">
      <alignment horizontal="right" vertical="center" wrapText="1"/>
      <protection locked="0"/>
    </xf>
    <xf numFmtId="0" fontId="9" fillId="0" borderId="66" xfId="0" applyFont="1" applyBorder="1" applyAlignment="1" applyProtection="1">
      <alignment horizontal="justify" vertical="center" wrapText="1"/>
      <protection hidden="1"/>
    </xf>
    <xf numFmtId="2" fontId="9" fillId="0" borderId="66" xfId="0" applyNumberFormat="1" applyFont="1" applyBorder="1" applyAlignment="1" applyProtection="1">
      <alignment horizontal="center" vertical="center" wrapText="1"/>
      <protection hidden="1"/>
    </xf>
    <xf numFmtId="4" fontId="9" fillId="0" borderId="66" xfId="0" applyNumberFormat="1" applyFont="1" applyBorder="1" applyAlignment="1" applyProtection="1">
      <alignment horizontal="right" vertical="center" wrapText="1"/>
      <protection locked="0"/>
    </xf>
    <xf numFmtId="2" fontId="9" fillId="2" borderId="48" xfId="0" applyNumberFormat="1" applyFont="1" applyFill="1" applyBorder="1" applyAlignment="1" applyProtection="1">
      <alignment vertical="center" wrapText="1"/>
      <protection hidden="1"/>
    </xf>
    <xf numFmtId="2" fontId="9" fillId="2" borderId="0" xfId="0" applyNumberFormat="1" applyFont="1" applyFill="1" applyBorder="1" applyAlignment="1" applyProtection="1">
      <alignment vertical="center" wrapText="1"/>
      <protection hidden="1"/>
    </xf>
    <xf numFmtId="2" fontId="9" fillId="2" borderId="12" xfId="0" applyNumberFormat="1" applyFont="1" applyFill="1" applyBorder="1" applyAlignment="1" applyProtection="1">
      <alignment vertical="center" wrapText="1"/>
      <protection hidden="1"/>
    </xf>
    <xf numFmtId="0" fontId="8" fillId="0" borderId="0" xfId="0" applyFont="1" applyBorder="1" applyAlignment="1" applyProtection="1">
      <alignment vertical="center" wrapText="1"/>
      <protection hidden="1"/>
    </xf>
    <xf numFmtId="0" fontId="7"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wrapText="1"/>
      <protection hidden="1"/>
    </xf>
    <xf numFmtId="169" fontId="8" fillId="0" borderId="0" xfId="0" applyNumberFormat="1" applyFont="1" applyFill="1" applyBorder="1" applyAlignment="1" applyProtection="1">
      <alignment vertical="center" wrapText="1"/>
      <protection hidden="1"/>
    </xf>
    <xf numFmtId="40" fontId="8" fillId="0" borderId="0" xfId="0" applyNumberFormat="1" applyFont="1" applyFill="1" applyBorder="1" applyAlignment="1" applyProtection="1">
      <alignment vertical="center" wrapText="1"/>
      <protection hidden="1"/>
    </xf>
    <xf numFmtId="40" fontId="8" fillId="0" borderId="0" xfId="0" applyNumberFormat="1" applyFont="1" applyBorder="1" applyAlignment="1" applyProtection="1">
      <alignment vertical="center" wrapText="1"/>
      <protection hidden="1"/>
    </xf>
    <xf numFmtId="40" fontId="1" fillId="0" borderId="0" xfId="0" applyNumberFormat="1"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169" fontId="1" fillId="0" borderId="0" xfId="0" applyNumberFormat="1" applyFont="1" applyFill="1" applyBorder="1" applyAlignment="1" applyProtection="1">
      <alignment vertical="center" wrapText="1"/>
      <protection hidden="1"/>
    </xf>
    <xf numFmtId="0" fontId="33" fillId="0" borderId="0" xfId="0" applyFont="1" applyBorder="1" applyAlignment="1" applyProtection="1">
      <alignment vertical="center" wrapText="1"/>
      <protection hidden="1"/>
    </xf>
    <xf numFmtId="0" fontId="33" fillId="0" borderId="0" xfId="0" applyFont="1" applyFill="1" applyBorder="1" applyAlignment="1" applyProtection="1">
      <alignment vertical="center" wrapText="1"/>
      <protection hidden="1"/>
    </xf>
    <xf numFmtId="169" fontId="33" fillId="0" borderId="0" xfId="0" applyNumberFormat="1" applyFont="1" applyFill="1" applyBorder="1" applyAlignment="1" applyProtection="1">
      <alignment vertical="center" wrapText="1"/>
      <protection hidden="1"/>
    </xf>
    <xf numFmtId="40" fontId="33" fillId="0" borderId="0" xfId="0" applyNumberFormat="1" applyFont="1" applyBorder="1" applyAlignment="1" applyProtection="1">
      <alignment vertical="center" wrapText="1"/>
      <protection hidden="1"/>
    </xf>
    <xf numFmtId="0" fontId="8" fillId="2" borderId="0" xfId="0" applyFont="1" applyFill="1" applyBorder="1" applyAlignment="1" applyProtection="1">
      <alignment vertical="center" wrapText="1"/>
      <protection hidden="1"/>
    </xf>
    <xf numFmtId="169" fontId="8" fillId="2" borderId="0" xfId="0" applyNumberFormat="1" applyFont="1" applyFill="1" applyBorder="1" applyAlignment="1" applyProtection="1">
      <alignment vertical="center" wrapText="1"/>
      <protection hidden="1"/>
    </xf>
    <xf numFmtId="40" fontId="8" fillId="2" borderId="0" xfId="0" applyNumberFormat="1" applyFont="1" applyFill="1" applyBorder="1" applyAlignment="1" applyProtection="1">
      <alignment vertical="center" wrapText="1"/>
      <protection hidden="1"/>
    </xf>
    <xf numFmtId="4" fontId="8" fillId="0" borderId="0" xfId="0" applyNumberFormat="1" applyFont="1" applyBorder="1" applyAlignment="1" applyProtection="1">
      <alignment vertical="center" wrapText="1"/>
      <protection hidden="1"/>
    </xf>
    <xf numFmtId="2" fontId="9" fillId="0" borderId="0"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4" fontId="9" fillId="0" borderId="1" xfId="30" applyNumberFormat="1" applyFont="1" applyBorder="1" applyAlignment="1" applyProtection="1">
      <alignment horizontal="center" vertical="center"/>
      <protection hidden="1"/>
    </xf>
    <xf numFmtId="4" fontId="9" fillId="0" borderId="1" xfId="30" applyNumberFormat="1" applyFont="1" applyFill="1" applyBorder="1" applyAlignment="1" applyProtection="1">
      <alignment horizontal="center" vertical="center"/>
      <protection hidden="1"/>
    </xf>
    <xf numFmtId="40" fontId="9" fillId="0" borderId="1" xfId="0" applyNumberFormat="1" applyFont="1" applyBorder="1" applyAlignment="1" applyProtection="1">
      <alignment horizontal="right" vertical="center"/>
      <protection hidden="1"/>
    </xf>
    <xf numFmtId="40" fontId="9" fillId="0" borderId="1" xfId="0" applyNumberFormat="1" applyFont="1" applyFill="1" applyBorder="1" applyAlignment="1" applyProtection="1">
      <alignment horizontal="right" vertical="center"/>
      <protection hidden="1"/>
    </xf>
    <xf numFmtId="4" fontId="17" fillId="0" borderId="1" xfId="30" applyNumberFormat="1" applyFont="1" applyBorder="1" applyAlignment="1" applyProtection="1">
      <alignment horizontal="center" vertical="center"/>
      <protection hidden="1"/>
    </xf>
    <xf numFmtId="4" fontId="17" fillId="0" borderId="1" xfId="30" applyNumberFormat="1" applyFont="1" applyFill="1" applyBorder="1" applyAlignment="1" applyProtection="1">
      <alignment horizontal="center" vertical="center"/>
      <protection hidden="1"/>
    </xf>
    <xf numFmtId="4" fontId="9" fillId="0" borderId="47" xfId="30" applyNumberFormat="1" applyFont="1" applyBorder="1" applyAlignment="1" applyProtection="1">
      <alignment horizontal="center" vertical="center"/>
      <protection hidden="1"/>
    </xf>
    <xf numFmtId="4" fontId="9" fillId="0" borderId="47" xfId="30" applyNumberFormat="1" applyFont="1" applyFill="1" applyBorder="1" applyAlignment="1" applyProtection="1">
      <alignment horizontal="center" vertical="center"/>
      <protection hidden="1"/>
    </xf>
    <xf numFmtId="40" fontId="32" fillId="0" borderId="1" xfId="0" applyNumberFormat="1" applyFont="1" applyBorder="1" applyAlignment="1" applyProtection="1">
      <alignment horizontal="right" vertical="center"/>
      <protection hidden="1"/>
    </xf>
    <xf numFmtId="40" fontId="17" fillId="0" borderId="1" xfId="0" applyNumberFormat="1" applyFont="1" applyBorder="1" applyAlignment="1" applyProtection="1">
      <alignment horizontal="right" vertical="center"/>
      <protection hidden="1"/>
    </xf>
    <xf numFmtId="4" fontId="9" fillId="0" borderId="17" xfId="0" applyNumberFormat="1" applyFont="1" applyFill="1" applyBorder="1" applyAlignment="1" applyProtection="1">
      <alignment horizontal="right" vertical="center" wrapText="1"/>
      <protection hidden="1"/>
    </xf>
    <xf numFmtId="4" fontId="9" fillId="0" borderId="15" xfId="0" applyNumberFormat="1" applyFont="1" applyBorder="1" applyAlignment="1" applyProtection="1">
      <alignment horizontal="right" vertical="center" wrapText="1"/>
      <protection hidden="1"/>
    </xf>
    <xf numFmtId="4" fontId="9" fillId="0" borderId="1" xfId="0" applyNumberFormat="1" applyFont="1" applyFill="1" applyBorder="1" applyAlignment="1" applyProtection="1">
      <alignment horizontal="right" vertical="center" wrapText="1"/>
      <protection locked="0"/>
    </xf>
    <xf numFmtId="4" fontId="17" fillId="0" borderId="1" xfId="0" applyNumberFormat="1" applyFont="1" applyFill="1" applyBorder="1" applyAlignment="1" applyProtection="1">
      <alignment horizontal="right" vertical="center" wrapText="1"/>
      <protection locked="0"/>
    </xf>
    <xf numFmtId="4" fontId="9" fillId="0" borderId="1" xfId="0" applyNumberFormat="1" applyFont="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xf>
    <xf numFmtId="4" fontId="9" fillId="0" borderId="9" xfId="0" applyNumberFormat="1" applyFont="1" applyFill="1" applyBorder="1" applyAlignment="1" applyProtection="1">
      <alignment horizontal="right" vertical="center" wrapText="1"/>
    </xf>
    <xf numFmtId="0" fontId="7" fillId="0" borderId="48" xfId="0" applyFont="1" applyFill="1" applyBorder="1" applyAlignment="1" applyProtection="1">
      <alignment horizontal="right" vertical="center" wrapText="1"/>
      <protection hidden="1"/>
    </xf>
    <xf numFmtId="0" fontId="7" fillId="0" borderId="9" xfId="0" applyFont="1" applyFill="1" applyBorder="1" applyAlignment="1" applyProtection="1">
      <alignment horizontal="right" vertical="center" wrapText="1"/>
      <protection hidden="1"/>
    </xf>
    <xf numFmtId="0" fontId="7" fillId="0" borderId="6" xfId="0" applyFont="1" applyFill="1" applyBorder="1" applyAlignment="1" applyProtection="1">
      <alignment horizontal="right" vertical="center" wrapText="1"/>
      <protection hidden="1"/>
    </xf>
    <xf numFmtId="4" fontId="12" fillId="0" borderId="15" xfId="0" applyNumberFormat="1" applyFont="1" applyFill="1" applyBorder="1" applyAlignment="1" applyProtection="1">
      <alignment horizontal="center" vertical="center" wrapText="1"/>
      <protection hidden="1"/>
    </xf>
    <xf numFmtId="4" fontId="12" fillId="0" borderId="18" xfId="0" applyNumberFormat="1" applyFont="1" applyFill="1" applyBorder="1" applyAlignment="1" applyProtection="1">
      <alignment horizontal="center" vertical="center" wrapText="1"/>
      <protection hidden="1"/>
    </xf>
    <xf numFmtId="2" fontId="12" fillId="0" borderId="15" xfId="0" applyNumberFormat="1" applyFont="1" applyFill="1" applyBorder="1" applyAlignment="1" applyProtection="1">
      <alignment horizontal="center" vertical="center" wrapText="1"/>
      <protection hidden="1"/>
    </xf>
    <xf numFmtId="2" fontId="12" fillId="0" borderId="18"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right" vertical="center" wrapText="1"/>
      <protection hidden="1"/>
    </xf>
    <xf numFmtId="0" fontId="7" fillId="0" borderId="18" xfId="0" applyFont="1" applyFill="1" applyBorder="1" applyAlignment="1" applyProtection="1">
      <alignment horizontal="right" vertical="center" wrapText="1"/>
      <protection hidden="1"/>
    </xf>
    <xf numFmtId="4" fontId="9" fillId="2" borderId="48" xfId="30" applyNumberFormat="1" applyFont="1" applyFill="1" applyBorder="1" applyAlignment="1" applyProtection="1">
      <alignment horizontal="center" vertical="center"/>
      <protection hidden="1"/>
    </xf>
    <xf numFmtId="4" fontId="9" fillId="2" borderId="0" xfId="30" applyNumberFormat="1" applyFont="1" applyFill="1" applyBorder="1" applyAlignment="1" applyProtection="1">
      <alignment horizontal="center" vertical="center"/>
      <protection hidden="1"/>
    </xf>
    <xf numFmtId="4" fontId="9" fillId="2" borderId="12" xfId="30" applyNumberFormat="1" applyFont="1" applyFill="1" applyBorder="1" applyAlignment="1" applyProtection="1">
      <alignment horizontal="center" vertical="center"/>
      <protection hidden="1"/>
    </xf>
    <xf numFmtId="4" fontId="9" fillId="2" borderId="48" xfId="0" applyNumberFormat="1" applyFont="1" applyFill="1" applyBorder="1" applyAlignment="1" applyProtection="1">
      <alignment horizontal="center" vertical="center" wrapText="1"/>
      <protection locked="0"/>
    </xf>
    <xf numFmtId="4" fontId="9" fillId="2" borderId="0" xfId="0" applyNumberFormat="1" applyFont="1" applyFill="1" applyBorder="1" applyAlignment="1" applyProtection="1">
      <alignment horizontal="center" vertical="center" wrapText="1"/>
      <protection locked="0"/>
    </xf>
    <xf numFmtId="4" fontId="9" fillId="2" borderId="12" xfId="0" applyNumberFormat="1" applyFont="1" applyFill="1" applyBorder="1" applyAlignment="1" applyProtection="1">
      <alignment horizontal="center" vertical="center" wrapText="1"/>
      <protection locked="0"/>
    </xf>
    <xf numFmtId="4" fontId="9" fillId="2" borderId="48" xfId="0" applyNumberFormat="1" applyFont="1" applyFill="1" applyBorder="1" applyAlignment="1" applyProtection="1">
      <alignment horizontal="right" vertical="center" wrapText="1"/>
      <protection locked="0"/>
    </xf>
    <xf numFmtId="4" fontId="9" fillId="2" borderId="0" xfId="0" applyNumberFormat="1" applyFont="1" applyFill="1" applyBorder="1" applyAlignment="1" applyProtection="1">
      <alignment horizontal="right" vertical="center" wrapText="1"/>
      <protection locked="0"/>
    </xf>
    <xf numFmtId="4" fontId="9" fillId="2" borderId="12" xfId="0" applyNumberFormat="1" applyFont="1" applyFill="1" applyBorder="1" applyAlignment="1" applyProtection="1">
      <alignment horizontal="right" vertical="center" wrapText="1"/>
      <protection locked="0"/>
    </xf>
    <xf numFmtId="40" fontId="9" fillId="2" borderId="48" xfId="0" applyNumberFormat="1" applyFont="1" applyFill="1" applyBorder="1" applyAlignment="1" applyProtection="1">
      <alignment horizontal="right" vertical="center" indent="1"/>
      <protection hidden="1"/>
    </xf>
    <xf numFmtId="40" fontId="9" fillId="2" borderId="0" xfId="0" applyNumberFormat="1" applyFont="1" applyFill="1" applyBorder="1" applyAlignment="1" applyProtection="1">
      <alignment horizontal="right" vertical="center" indent="1"/>
      <protection hidden="1"/>
    </xf>
    <xf numFmtId="40" fontId="9" fillId="2" borderId="12" xfId="0" applyNumberFormat="1" applyFont="1" applyFill="1" applyBorder="1" applyAlignment="1" applyProtection="1">
      <alignment horizontal="right" vertical="center" indent="1"/>
      <protection hidden="1"/>
    </xf>
    <xf numFmtId="0" fontId="9" fillId="0" borderId="46" xfId="0" applyNumberFormat="1" applyFont="1" applyFill="1" applyBorder="1" applyAlignment="1" applyProtection="1">
      <alignment horizontal="right" vertical="center" wrapText="1"/>
      <protection hidden="1"/>
    </xf>
    <xf numFmtId="0" fontId="9" fillId="0" borderId="0" xfId="0" applyNumberFormat="1" applyFont="1" applyFill="1" applyBorder="1" applyAlignment="1" applyProtection="1">
      <alignment horizontal="right" vertical="center" wrapText="1"/>
      <protection hidden="1"/>
    </xf>
    <xf numFmtId="0" fontId="9" fillId="0" borderId="12" xfId="0" applyNumberFormat="1" applyFont="1" applyFill="1" applyBorder="1" applyAlignment="1" applyProtection="1">
      <alignment horizontal="right" vertical="center" wrapText="1"/>
      <protection hidden="1"/>
    </xf>
    <xf numFmtId="0" fontId="13" fillId="0" borderId="1" xfId="0" applyFont="1" applyFill="1" applyBorder="1" applyAlignment="1" applyProtection="1">
      <alignment horizontal="right" vertical="center" wrapText="1"/>
      <protection hidden="1"/>
    </xf>
    <xf numFmtId="0" fontId="11" fillId="2" borderId="0"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4" fontId="12" fillId="0" borderId="19"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right" vertical="center" wrapText="1"/>
      <protection hidden="1"/>
    </xf>
    <xf numFmtId="0" fontId="9" fillId="0" borderId="0"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1" fontId="7" fillId="2" borderId="32" xfId="0" applyNumberFormat="1" applyFont="1" applyFill="1" applyBorder="1" applyAlignment="1" applyProtection="1">
      <alignment horizontal="center" vertical="center" wrapText="1"/>
      <protection hidden="1"/>
    </xf>
    <xf numFmtId="2" fontId="7" fillId="2" borderId="34" xfId="0" applyNumberFormat="1" applyFont="1" applyFill="1" applyBorder="1" applyAlignment="1" applyProtection="1">
      <alignment horizontal="left" vertical="center" wrapText="1"/>
      <protection hidden="1"/>
    </xf>
    <xf numFmtId="2" fontId="7" fillId="2" borderId="33" xfId="0" applyNumberFormat="1" applyFont="1" applyFill="1" applyBorder="1" applyAlignment="1" applyProtection="1">
      <alignment horizontal="left" vertical="center" wrapText="1"/>
      <protection hidden="1"/>
    </xf>
    <xf numFmtId="0" fontId="7" fillId="2" borderId="31" xfId="0" applyFont="1" applyFill="1" applyBorder="1" applyAlignment="1" applyProtection="1">
      <alignment horizontal="left" vertical="center" wrapText="1"/>
      <protection hidden="1"/>
    </xf>
    <xf numFmtId="2" fontId="7" fillId="0" borderId="34" xfId="0" applyNumberFormat="1" applyFont="1" applyBorder="1" applyAlignment="1" applyProtection="1">
      <alignment horizontal="left" vertical="center" wrapText="1"/>
      <protection hidden="1"/>
    </xf>
    <xf numFmtId="2" fontId="7" fillId="0" borderId="33" xfId="0" applyNumberFormat="1" applyFont="1" applyBorder="1" applyAlignment="1" applyProtection="1">
      <alignment horizontal="left" vertical="center" wrapText="1"/>
      <protection hidden="1"/>
    </xf>
    <xf numFmtId="0" fontId="7" fillId="5" borderId="61" xfId="0" applyFont="1" applyFill="1" applyBorder="1" applyAlignment="1" applyProtection="1">
      <alignment horizontal="center" vertical="center" wrapText="1"/>
      <protection hidden="1"/>
    </xf>
    <xf numFmtId="0" fontId="7" fillId="5" borderId="49" xfId="0" applyFont="1" applyFill="1" applyBorder="1" applyAlignment="1" applyProtection="1">
      <alignment horizontal="center" vertical="center" wrapText="1"/>
      <protection hidden="1"/>
    </xf>
    <xf numFmtId="0" fontId="7" fillId="5" borderId="62" xfId="0" applyFont="1" applyFill="1" applyBorder="1" applyAlignment="1" applyProtection="1">
      <alignment horizontal="center" vertical="center" wrapText="1"/>
      <protection hidden="1"/>
    </xf>
    <xf numFmtId="0" fontId="7" fillId="4" borderId="63" xfId="0" applyFont="1" applyFill="1" applyBorder="1" applyAlignment="1" applyProtection="1">
      <alignment horizontal="center" vertical="center"/>
      <protection hidden="1"/>
    </xf>
    <xf numFmtId="0" fontId="7" fillId="4" borderId="57" xfId="0" applyFont="1" applyFill="1" applyBorder="1" applyAlignment="1" applyProtection="1">
      <alignment horizontal="center" vertical="center"/>
      <protection hidden="1"/>
    </xf>
    <xf numFmtId="0" fontId="7" fillId="4" borderId="58" xfId="0" applyFont="1" applyFill="1" applyBorder="1" applyAlignment="1" applyProtection="1">
      <alignment horizontal="center" vertical="center"/>
      <protection hidden="1"/>
    </xf>
    <xf numFmtId="0" fontId="7" fillId="4" borderId="64" xfId="0" applyFont="1" applyFill="1" applyBorder="1" applyAlignment="1" applyProtection="1">
      <alignment horizontal="center" vertical="center"/>
      <protection hidden="1"/>
    </xf>
    <xf numFmtId="0" fontId="7" fillId="4" borderId="2" xfId="0" applyFont="1" applyFill="1" applyBorder="1" applyAlignment="1" applyProtection="1">
      <alignment horizontal="center" vertical="center"/>
      <protection hidden="1"/>
    </xf>
    <xf numFmtId="0" fontId="7" fillId="4" borderId="59" xfId="0" applyFont="1" applyFill="1" applyBorder="1" applyAlignment="1" applyProtection="1">
      <alignment horizontal="center" vertical="center"/>
      <protection hidden="1"/>
    </xf>
    <xf numFmtId="0" fontId="27" fillId="0" borderId="45" xfId="0" applyFont="1" applyBorder="1" applyAlignment="1" applyProtection="1">
      <alignment horizontal="left" vertical="center" wrapText="1"/>
      <protection hidden="1"/>
    </xf>
    <xf numFmtId="0" fontId="27" fillId="0" borderId="44" xfId="0" applyFont="1" applyBorder="1" applyAlignment="1" applyProtection="1">
      <alignment horizontal="left" vertical="center" wrapText="1"/>
      <protection hidden="1"/>
    </xf>
    <xf numFmtId="0" fontId="27" fillId="0" borderId="43" xfId="0" applyFont="1" applyBorder="1" applyAlignment="1" applyProtection="1">
      <alignment horizontal="left" vertical="center" wrapText="1"/>
      <protection hidden="1"/>
    </xf>
    <xf numFmtId="0" fontId="25" fillId="0" borderId="42" xfId="0" applyFont="1" applyBorder="1" applyAlignment="1" applyProtection="1">
      <alignment horizontal="left" vertical="center"/>
      <protection hidden="1"/>
    </xf>
    <xf numFmtId="0" fontId="25" fillId="0" borderId="41" xfId="0" applyFont="1" applyBorder="1" applyAlignment="1" applyProtection="1">
      <alignment horizontal="left" vertical="center"/>
      <protection hidden="1"/>
    </xf>
    <xf numFmtId="0" fontId="25" fillId="0" borderId="40" xfId="0" applyFont="1" applyBorder="1" applyAlignment="1" applyProtection="1">
      <alignment horizontal="left" vertical="center"/>
      <protection hidden="1"/>
    </xf>
    <xf numFmtId="0" fontId="7" fillId="5" borderId="39" xfId="0" applyFont="1" applyFill="1" applyBorder="1" applyAlignment="1" applyProtection="1">
      <alignment horizontal="center" vertical="center" wrapText="1"/>
      <protection hidden="1"/>
    </xf>
    <xf numFmtId="0" fontId="7" fillId="5" borderId="32" xfId="0" applyFont="1" applyFill="1" applyBorder="1" applyAlignment="1" applyProtection="1">
      <alignment horizontal="center" vertical="center" wrapText="1"/>
      <protection hidden="1"/>
    </xf>
    <xf numFmtId="0" fontId="7" fillId="5" borderId="38" xfId="0" applyFont="1" applyFill="1" applyBorder="1" applyAlignment="1" applyProtection="1">
      <alignment horizontal="center" vertical="center" wrapText="1"/>
      <protection hidden="1"/>
    </xf>
    <xf numFmtId="0" fontId="7" fillId="5" borderId="31" xfId="0" applyFont="1" applyFill="1" applyBorder="1" applyAlignment="1" applyProtection="1">
      <alignment horizontal="center" vertical="center" wrapText="1"/>
      <protection hidden="1"/>
    </xf>
    <xf numFmtId="0" fontId="15" fillId="5" borderId="38" xfId="0" applyFont="1" applyFill="1" applyBorder="1" applyAlignment="1" applyProtection="1">
      <alignment horizontal="center" vertical="center" wrapText="1"/>
      <protection hidden="1"/>
    </xf>
    <xf numFmtId="0" fontId="15" fillId="5" borderId="31" xfId="0" applyFont="1" applyFill="1" applyBorder="1" applyAlignment="1" applyProtection="1">
      <alignment horizontal="center" vertical="center" wrapText="1"/>
      <protection hidden="1"/>
    </xf>
    <xf numFmtId="167" fontId="15" fillId="5" borderId="38" xfId="0" applyNumberFormat="1" applyFont="1" applyFill="1" applyBorder="1" applyAlignment="1" applyProtection="1">
      <alignment horizontal="center" vertical="center" wrapText="1"/>
      <protection hidden="1"/>
    </xf>
    <xf numFmtId="167" fontId="15" fillId="5" borderId="31" xfId="0" applyNumberFormat="1" applyFont="1" applyFill="1" applyBorder="1" applyAlignment="1" applyProtection="1">
      <alignment horizontal="center" vertical="center" wrapText="1"/>
      <protection hidden="1"/>
    </xf>
    <xf numFmtId="40" fontId="15" fillId="5" borderId="37" xfId="16" applyFont="1" applyFill="1" applyBorder="1" applyAlignment="1" applyProtection="1">
      <alignment horizontal="center" vertical="center" wrapText="1"/>
      <protection hidden="1"/>
    </xf>
    <xf numFmtId="40" fontId="15" fillId="5" borderId="35" xfId="16" applyFont="1" applyFill="1" applyBorder="1" applyAlignment="1" applyProtection="1">
      <alignment horizontal="center" vertical="center" wrapText="1"/>
      <protection hidden="1"/>
    </xf>
    <xf numFmtId="40" fontId="15" fillId="5" borderId="36" xfId="16" applyFont="1" applyFill="1" applyBorder="1" applyAlignment="1" applyProtection="1">
      <alignment horizontal="center" vertical="center" wrapText="1"/>
      <protection hidden="1"/>
    </xf>
    <xf numFmtId="40" fontId="15" fillId="5" borderId="30" xfId="16" applyFont="1" applyFill="1" applyBorder="1" applyAlignment="1" applyProtection="1">
      <alignment horizontal="center" vertical="center" wrapText="1"/>
      <protection hidden="1"/>
    </xf>
    <xf numFmtId="2" fontId="7" fillId="2" borderId="31" xfId="0" applyNumberFormat="1" applyFont="1" applyFill="1" applyBorder="1" applyAlignment="1" applyProtection="1">
      <alignment horizontal="left" vertical="center" wrapText="1"/>
      <protection hidden="1"/>
    </xf>
    <xf numFmtId="0" fontId="7" fillId="2" borderId="34" xfId="0" applyFont="1" applyFill="1" applyBorder="1" applyAlignment="1" applyProtection="1">
      <alignment horizontal="center" vertical="center" wrapText="1"/>
      <protection hidden="1"/>
    </xf>
    <xf numFmtId="0" fontId="7" fillId="2" borderId="33" xfId="0" applyFont="1" applyFill="1" applyBorder="1" applyAlignment="1" applyProtection="1">
      <alignment horizontal="center" vertical="center" wrapText="1"/>
      <protection hidden="1"/>
    </xf>
    <xf numFmtId="2" fontId="17" fillId="0" borderId="34" xfId="0" applyNumberFormat="1" applyFont="1" applyBorder="1" applyAlignment="1" applyProtection="1">
      <alignment horizontal="center" vertical="center"/>
      <protection hidden="1"/>
    </xf>
    <xf numFmtId="2" fontId="17" fillId="0" borderId="33" xfId="0" applyNumberFormat="1" applyFont="1" applyBorder="1" applyAlignment="1" applyProtection="1">
      <alignment horizontal="center" vertical="center"/>
      <protection hidden="1"/>
    </xf>
    <xf numFmtId="165" fontId="9" fillId="2" borderId="34" xfId="14" applyNumberFormat="1" applyFont="1" applyFill="1" applyBorder="1" applyAlignment="1" applyProtection="1">
      <alignment horizontal="center" vertical="center" wrapText="1"/>
      <protection hidden="1"/>
    </xf>
    <xf numFmtId="165" fontId="9" fillId="2" borderId="33" xfId="14" applyNumberFormat="1" applyFont="1" applyFill="1" applyBorder="1" applyAlignment="1" applyProtection="1">
      <alignment horizontal="center" vertical="center" wrapText="1"/>
      <protection hidden="1"/>
    </xf>
    <xf numFmtId="0" fontId="25" fillId="0" borderId="29" xfId="0" applyFont="1" applyFill="1" applyBorder="1" applyAlignment="1" applyProtection="1">
      <alignment horizontal="left"/>
      <protection hidden="1"/>
    </xf>
    <xf numFmtId="0" fontId="25" fillId="0" borderId="28" xfId="0" applyFont="1" applyFill="1" applyBorder="1" applyAlignment="1" applyProtection="1">
      <alignment horizontal="left"/>
      <protection hidden="1"/>
    </xf>
    <xf numFmtId="1" fontId="7" fillId="7" borderId="32" xfId="0" applyNumberFormat="1" applyFont="1" applyFill="1" applyBorder="1" applyAlignment="1" applyProtection="1">
      <alignment horizontal="center" vertical="center" wrapText="1"/>
      <protection hidden="1"/>
    </xf>
    <xf numFmtId="0" fontId="7" fillId="7" borderId="31" xfId="0" applyFont="1" applyFill="1" applyBorder="1" applyAlignment="1" applyProtection="1">
      <alignment horizontal="left" vertical="center" wrapText="1"/>
      <protection hidden="1"/>
    </xf>
    <xf numFmtId="0" fontId="7" fillId="4" borderId="32" xfId="0" applyFont="1" applyFill="1" applyBorder="1" applyAlignment="1" applyProtection="1">
      <alignment horizontal="left" vertical="center"/>
      <protection hidden="1"/>
    </xf>
    <xf numFmtId="0" fontId="7" fillId="4" borderId="31" xfId="0" applyFont="1" applyFill="1" applyBorder="1" applyAlignment="1" applyProtection="1">
      <alignment horizontal="left" vertical="center"/>
      <protection hidden="1"/>
    </xf>
    <xf numFmtId="0" fontId="7" fillId="5" borderId="35" xfId="0" applyFont="1" applyFill="1" applyBorder="1" applyAlignment="1" applyProtection="1">
      <alignment horizontal="center" vertical="center" wrapText="1"/>
      <protection hidden="1"/>
    </xf>
    <xf numFmtId="0" fontId="7" fillId="5" borderId="50" xfId="0" applyFont="1" applyFill="1" applyBorder="1" applyAlignment="1" applyProtection="1">
      <alignment horizontal="center" vertical="center" wrapText="1"/>
      <protection hidden="1"/>
    </xf>
    <xf numFmtId="40" fontId="15" fillId="5" borderId="58" xfId="16" applyFont="1" applyFill="1" applyBorder="1" applyAlignment="1" applyProtection="1">
      <alignment horizontal="center" vertical="center" wrapText="1"/>
      <protection hidden="1"/>
    </xf>
    <xf numFmtId="40" fontId="15" fillId="5" borderId="52" xfId="16" applyFont="1" applyFill="1" applyBorder="1" applyAlignment="1" applyProtection="1">
      <alignment horizontal="center" vertical="center" wrapText="1"/>
      <protection hidden="1"/>
    </xf>
    <xf numFmtId="40" fontId="15" fillId="5" borderId="59" xfId="16"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protection hidden="1"/>
    </xf>
    <xf numFmtId="0" fontId="7" fillId="4" borderId="49" xfId="0" applyFont="1" applyFill="1" applyBorder="1" applyAlignment="1" applyProtection="1">
      <alignment horizontal="center"/>
      <protection hidden="1"/>
    </xf>
    <xf numFmtId="0" fontId="7" fillId="4" borderId="62" xfId="0" applyFont="1" applyFill="1" applyBorder="1" applyAlignment="1" applyProtection="1">
      <alignment horizontal="center"/>
      <protection hidden="1"/>
    </xf>
    <xf numFmtId="0" fontId="27" fillId="0" borderId="53" xfId="0" applyFont="1" applyBorder="1" applyAlignment="1" applyProtection="1">
      <alignment horizontal="left" vertical="center" wrapText="1"/>
      <protection hidden="1"/>
    </xf>
    <xf numFmtId="0" fontId="25" fillId="0" borderId="51"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25" fillId="0" borderId="65" xfId="0" applyFont="1" applyBorder="1" applyAlignment="1" applyProtection="1">
      <alignment horizontal="left" vertical="center"/>
      <protection hidden="1"/>
    </xf>
    <xf numFmtId="0" fontId="25" fillId="0" borderId="5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65" xfId="0" applyFont="1" applyBorder="1" applyAlignment="1" applyProtection="1">
      <alignment horizontal="center" vertical="center"/>
      <protection hidden="1"/>
    </xf>
    <xf numFmtId="0" fontId="7" fillId="5" borderId="54" xfId="0" applyFont="1" applyFill="1" applyBorder="1" applyAlignment="1" applyProtection="1">
      <alignment horizontal="center" vertical="center" wrapText="1"/>
      <protection hidden="1"/>
    </xf>
    <xf numFmtId="0" fontId="7" fillId="5" borderId="55" xfId="0" applyFont="1" applyFill="1" applyBorder="1" applyAlignment="1" applyProtection="1">
      <alignment horizontal="center" vertical="center" wrapText="1"/>
      <protection hidden="1"/>
    </xf>
    <xf numFmtId="0" fontId="7" fillId="5" borderId="56" xfId="0" applyFont="1" applyFill="1" applyBorder="1" applyAlignment="1" applyProtection="1">
      <alignment horizontal="center" vertical="center" wrapText="1"/>
      <protection hidden="1"/>
    </xf>
    <xf numFmtId="0" fontId="15" fillId="5" borderId="34" xfId="0" applyFont="1" applyFill="1" applyBorder="1" applyAlignment="1" applyProtection="1">
      <alignment horizontal="center" vertical="center" wrapText="1"/>
      <protection hidden="1"/>
    </xf>
    <xf numFmtId="0" fontId="15" fillId="5" borderId="60" xfId="0" applyFont="1" applyFill="1" applyBorder="1" applyAlignment="1" applyProtection="1">
      <alignment horizontal="center" vertical="center" wrapText="1"/>
      <protection hidden="1"/>
    </xf>
    <xf numFmtId="0" fontId="15" fillId="5" borderId="33" xfId="0" applyFont="1" applyFill="1" applyBorder="1" applyAlignment="1" applyProtection="1">
      <alignment horizontal="center" vertical="center" wrapText="1"/>
      <protection hidden="1"/>
    </xf>
    <xf numFmtId="167" fontId="15" fillId="5" borderId="34" xfId="0" applyNumberFormat="1" applyFont="1" applyFill="1" applyBorder="1" applyAlignment="1" applyProtection="1">
      <alignment horizontal="center" vertical="center" wrapText="1"/>
      <protection hidden="1"/>
    </xf>
    <xf numFmtId="167" fontId="15" fillId="5" borderId="60" xfId="0" applyNumberFormat="1" applyFont="1" applyFill="1" applyBorder="1" applyAlignment="1" applyProtection="1">
      <alignment horizontal="center" vertical="center" wrapText="1"/>
      <protection hidden="1"/>
    </xf>
    <xf numFmtId="167" fontId="15" fillId="5" borderId="33" xfId="0" applyNumberFormat="1" applyFont="1" applyFill="1" applyBorder="1" applyAlignment="1" applyProtection="1">
      <alignment horizontal="center" vertical="center" wrapText="1"/>
      <protection hidden="1"/>
    </xf>
    <xf numFmtId="40" fontId="15" fillId="5" borderId="34" xfId="16" applyFont="1" applyFill="1" applyBorder="1" applyAlignment="1" applyProtection="1">
      <alignment horizontal="center" vertical="center" wrapText="1"/>
      <protection hidden="1"/>
    </xf>
    <xf numFmtId="40" fontId="15" fillId="5" borderId="60" xfId="16" applyFont="1" applyFill="1" applyBorder="1" applyAlignment="1" applyProtection="1">
      <alignment horizontal="center" vertical="center" wrapText="1"/>
      <protection hidden="1"/>
    </xf>
    <xf numFmtId="40" fontId="15" fillId="5" borderId="33" xfId="16" applyFont="1" applyFill="1" applyBorder="1" applyAlignment="1" applyProtection="1">
      <alignment horizontal="center" vertical="center" wrapText="1"/>
      <protection hidden="1"/>
    </xf>
    <xf numFmtId="0" fontId="26" fillId="0" borderId="0" xfId="0" applyFont="1" applyBorder="1" applyAlignment="1" applyProtection="1">
      <alignment horizontal="center" vertical="center"/>
      <protection hidden="1"/>
    </xf>
    <xf numFmtId="0" fontId="21" fillId="3" borderId="5" xfId="11" applyFont="1" applyFill="1" applyBorder="1" applyAlignment="1" applyProtection="1">
      <alignment horizontal="center" vertical="center"/>
      <protection hidden="1"/>
    </xf>
    <xf numFmtId="0" fontId="20" fillId="0" borderId="0" xfId="11" applyFont="1" applyBorder="1" applyAlignment="1" applyProtection="1">
      <alignment horizontal="justify" vertical="center"/>
      <protection hidden="1"/>
    </xf>
    <xf numFmtId="0" fontId="20" fillId="0" borderId="4" xfId="11" applyFont="1" applyBorder="1" applyAlignment="1" applyProtection="1">
      <alignment horizontal="justify" vertical="center" wrapText="1"/>
      <protection hidden="1"/>
    </xf>
    <xf numFmtId="0" fontId="20" fillId="0" borderId="0" xfId="11" applyFont="1" applyBorder="1" applyAlignment="1" applyProtection="1">
      <alignment horizontal="justify" vertical="center" wrapText="1"/>
      <protection hidden="1"/>
    </xf>
    <xf numFmtId="0" fontId="20" fillId="0" borderId="5" xfId="11" applyFont="1" applyBorder="1" applyAlignment="1" applyProtection="1">
      <alignment horizontal="justify" vertical="center" wrapText="1"/>
      <protection hidden="1"/>
    </xf>
    <xf numFmtId="0" fontId="9" fillId="2" borderId="9" xfId="0" applyFont="1" applyFill="1" applyBorder="1" applyAlignment="1" applyProtection="1">
      <alignment horizontal="center" vertical="center"/>
      <protection hidden="1"/>
    </xf>
    <xf numFmtId="0" fontId="9" fillId="0" borderId="8" xfId="0" applyFont="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cellXfs>
  <cellStyles count="33">
    <cellStyle name="Comma 2" xfId="31"/>
    <cellStyle name="Currency 2" xfId="32"/>
    <cellStyle name="Moeda 2" xfId="1"/>
    <cellStyle name="Moeda 2 2" xfId="24"/>
    <cellStyle name="Moeda 2 3" xfId="17"/>
    <cellStyle name="Moeda 3" xfId="2"/>
    <cellStyle name="Moeda 3 2" xfId="18"/>
    <cellStyle name="Moeda 4" xfId="14"/>
    <cellStyle name="Moeda 4 2" xfId="23"/>
    <cellStyle name="Normal" xfId="0" builtinId="0"/>
    <cellStyle name="Normal 2" xfId="3"/>
    <cellStyle name="Normal 2 2" xfId="4"/>
    <cellStyle name="Normal 2 2 2" xfId="26"/>
    <cellStyle name="Normal 2 3" xfId="25"/>
    <cellStyle name="Normal 2 4" xfId="19"/>
    <cellStyle name="Normal 3" xfId="5"/>
    <cellStyle name="Normal 3 2" xfId="11"/>
    <cellStyle name="Normal 3 3" xfId="27"/>
    <cellStyle name="Normal 3 4" xfId="20"/>
    <cellStyle name="Normal 5 2" xfId="6"/>
    <cellStyle name="Porcentagem" xfId="10" builtinId="5"/>
    <cellStyle name="Porcentagem 2" xfId="12"/>
    <cellStyle name="Porcentagem 3" xfId="15"/>
    <cellStyle name="TableStyleLight1" xfId="13"/>
    <cellStyle name="Vírgula" xfId="30" builtinId="3"/>
    <cellStyle name="Vírgula 2" xfId="7"/>
    <cellStyle name="Vírgula 3" xfId="8"/>
    <cellStyle name="Vírgula 3 2" xfId="28"/>
    <cellStyle name="Vírgula 3 3" xfId="21"/>
    <cellStyle name="Vírgula 4" xfId="9"/>
    <cellStyle name="Vírgula 4 2" xfId="29"/>
    <cellStyle name="Vírgula 4 3" xfId="22"/>
    <cellStyle name="Vírgula 5" xfId="16"/>
  </cellStyles>
  <dxfs count="177">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310</xdr:row>
      <xdr:rowOff>0</xdr:rowOff>
    </xdr:from>
    <xdr:to>
      <xdr:col>1</xdr:col>
      <xdr:colOff>267566</xdr:colOff>
      <xdr:row>311</xdr:row>
      <xdr:rowOff>114302</xdr:rowOff>
    </xdr:to>
    <xdr:sp macro="" textlink="">
      <xdr:nvSpPr>
        <xdr:cNvPr id="2" name="AutoShape 2">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3" name="AutoShape 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76202</xdr:rowOff>
    </xdr:to>
    <xdr:sp macro="" textlink="">
      <xdr:nvSpPr>
        <xdr:cNvPr id="4" name="AutoShape 2">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504825" y="59445525"/>
          <a:ext cx="447675" cy="266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76202</xdr:rowOff>
    </xdr:to>
    <xdr:sp macro="" textlink="">
      <xdr:nvSpPr>
        <xdr:cNvPr id="5" name="AutoShape 2">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504825" y="59445525"/>
          <a:ext cx="447675" cy="266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6" name="AutoShape 2">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7" name="AutoShape 2">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8" name="AutoShape 2">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9" name="AutoShape 2">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 name="AutoShape 2">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1" name="AutoShape 2">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76202</xdr:rowOff>
    </xdr:to>
    <xdr:sp macro="" textlink="">
      <xdr:nvSpPr>
        <xdr:cNvPr id="12" name="AutoShape 2">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504825" y="59445525"/>
          <a:ext cx="447675" cy="266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76202</xdr:rowOff>
    </xdr:to>
    <xdr:sp macro="" textlink="">
      <xdr:nvSpPr>
        <xdr:cNvPr id="13" name="AutoShape 2">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504825" y="59445525"/>
          <a:ext cx="447675" cy="266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4" name="AutoShape 2">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5" name="AutoShape 2">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6" name="AutoShape 2">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7" name="AutoShape 2">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8" name="AutoShape 2">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9" name="AutoShape 2">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0" name="AutoShape 2">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1" name="AutoShape 2">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2" name="AutoShape 2">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3" name="AutoShape 2">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4" name="AutoShape 2">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5" name="AutoShape 2">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6" name="AutoShape 2">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7" name="AutoShape 2">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8" name="AutoShape 2">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9" name="AutoShape 2">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30" name="AutoShape 2">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31" name="AutoShape 2">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32" name="AutoShape 2">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33" name="AutoShape 2">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34" name="AutoShape 2">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35" name="AutoShape 2">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36" name="AutoShape 2">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37" name="AutoShape 2">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38" name="AutoShape 2">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39" name="AutoShape 2">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40" name="AutoShape 2">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41" name="AutoShape 2">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42" name="AutoShape 2">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43" name="AutoShape 2">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44" name="AutoShape 2">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45" name="AutoShape 2">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46" name="AutoShape 2">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47" name="AutoShape 2">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48" name="AutoShape 2">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49" name="AutoShape 2">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0" name="AutoShape 2">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1" name="AutoShape 2">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2" name="AutoShape 2">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3" name="AutoShape 2">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4" name="AutoShape 2">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5" name="AutoShape 2">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6" name="AutoShape 2">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7" name="AutoShape 2">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8" name="AutoShape 2">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59" name="AutoShape 2">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60" name="AutoShape 2">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61" name="AutoShape 2">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62" name="AutoShape 2">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63" name="AutoShape 2">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64" name="AutoShape 2">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65" name="AutoShape 2">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66" name="AutoShape 2">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76202</xdr:rowOff>
    </xdr:to>
    <xdr:sp macro="" textlink="">
      <xdr:nvSpPr>
        <xdr:cNvPr id="67" name="AutoShape 2">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504825" y="59445525"/>
          <a:ext cx="447675" cy="266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76202</xdr:rowOff>
    </xdr:to>
    <xdr:sp macro="" textlink="">
      <xdr:nvSpPr>
        <xdr:cNvPr id="68" name="AutoShape 2">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504825" y="59445525"/>
          <a:ext cx="447675" cy="266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69" name="AutoShape 2">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70" name="AutoShape 2">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71" name="AutoShape 2">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72" name="AutoShape 2">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73" name="AutoShape 2">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74" name="AutoShape 2">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76202</xdr:rowOff>
    </xdr:to>
    <xdr:sp macro="" textlink="">
      <xdr:nvSpPr>
        <xdr:cNvPr id="75" name="AutoShape 2">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504825" y="59445525"/>
          <a:ext cx="447675" cy="266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76202</xdr:rowOff>
    </xdr:to>
    <xdr:sp macro="" textlink="">
      <xdr:nvSpPr>
        <xdr:cNvPr id="76" name="AutoShape 2">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504825" y="59445525"/>
          <a:ext cx="447675" cy="2667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77" name="AutoShape 2">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78" name="AutoShape 2">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79" name="AutoShape 2">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80" name="AutoShape 2">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81" name="AutoShape 2">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82" name="AutoShape 2">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83" name="AutoShape 2">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84" name="AutoShape 2">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85" name="AutoShape 2">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86" name="AutoShape 2">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87" name="AutoShape 2">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88" name="AutoShape 2">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89" name="AutoShape 2">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90" name="AutoShape 2">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91" name="AutoShape 2">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92" name="AutoShape 2">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93" name="AutoShape 2">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94" name="AutoShape 2">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95" name="AutoShape 2">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96" name="AutoShape 2">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97" name="AutoShape 2">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98" name="AutoShape 2">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99" name="AutoShape 2">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00" name="AutoShape 2">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1" name="AutoShape 2">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2" name="AutoShape 2">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3" name="AutoShape 2">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4" name="AutoShape 2">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5" name="AutoShape 2">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6" name="AutoShape 2">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07" name="AutoShape 2">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8" name="AutoShape 2">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09" name="AutoShape 2">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10" name="AutoShape 2">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11" name="AutoShape 2">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12" name="AutoShape 2">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13" name="AutoShape 2">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14" name="AutoShape 2">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15" name="AutoShape 2">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16" name="AutoShape 2">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17" name="AutoShape 2">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18" name="AutoShape 2">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19" name="AutoShape 2">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20" name="AutoShape 2">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21" name="AutoShape 2">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22" name="AutoShape 2">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23" name="AutoShape 2">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24" name="AutoShape 2">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25" name="AutoShape 2">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26" name="AutoShape 2">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27" name="AutoShape 2">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28" name="AutoShape 2">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29" name="AutoShape 2">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30" name="AutoShape 2">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31" name="AutoShape 2">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32" name="AutoShape 2">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33" name="AutoShape 2">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34" name="AutoShape 2">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35" name="AutoShape 2">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36" name="AutoShape 2">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37" name="AutoShape 2">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38" name="AutoShape 2">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39" name="AutoShape 2">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40" name="AutoShape 2">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41" name="AutoShape 2">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42" name="AutoShape 2">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43" name="AutoShape 2">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44" name="AutoShape 2">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45" name="AutoShape 2">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46" name="AutoShape 2">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47" name="AutoShape 2">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48" name="AutoShape 2">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49" name="AutoShape 2">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50" name="AutoShape 2">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51" name="AutoShape 2">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52" name="AutoShape 2">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53" name="AutoShape 2">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54" name="AutoShape 2">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55" name="AutoShape 2">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56" name="AutoShape 2">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57" name="AutoShape 2">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58" name="AutoShape 2">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59" name="AutoShape 2">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60" name="AutoShape 2">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61" name="AutoShape 2">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62" name="AutoShape 2">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63" name="AutoShape 2">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64" name="AutoShape 2">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65" name="AutoShape 2">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66" name="AutoShape 2">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67" name="AutoShape 2">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68" name="AutoShape 2">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69" name="AutoShape 2">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70" name="AutoShape 2">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71" name="AutoShape 2">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72" name="AutoShape 2">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73" name="AutoShape 2">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74" name="AutoShape 2">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75" name="AutoShape 2">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76" name="AutoShape 2">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77" name="AutoShape 2">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78" name="AutoShape 2">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79" name="AutoShape 2">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0" name="AutoShape 2">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1" name="AutoShape 2">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2" name="AutoShape 2">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3" name="AutoShape 2">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4" name="AutoShape 2">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5" name="AutoShape 2">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6" name="AutoShape 2">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7" name="AutoShape 2">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8" name="AutoShape 2">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89" name="AutoShape 2">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190" name="AutoShape 2">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91" name="AutoShape 2">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92" name="AutoShape 2">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93" name="AutoShape 2">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194" name="AutoShape 2">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95" name="AutoShape 2">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96" name="AutoShape 2">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197" name="AutoShape 2">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98" name="AutoShape 2">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199" name="AutoShape 2">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00" name="AutoShape 2">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01" name="AutoShape 2">
          <a:extLst>
            <a:ext uri="{FF2B5EF4-FFF2-40B4-BE49-F238E27FC236}">
              <a16:creationId xmlns:a16="http://schemas.microsoft.com/office/drawing/2014/main" id="{00000000-0008-0000-0000-0000C9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02" name="AutoShape 2">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03" name="AutoShape 2">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04" name="AutoShape 2">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05" name="AutoShape 2">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06" name="AutoShape 2">
          <a:extLst>
            <a:ext uri="{FF2B5EF4-FFF2-40B4-BE49-F238E27FC236}">
              <a16:creationId xmlns:a16="http://schemas.microsoft.com/office/drawing/2014/main" id="{00000000-0008-0000-0000-0000CE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07" name="AutoShape 2">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08" name="AutoShape 2">
          <a:extLst>
            <a:ext uri="{FF2B5EF4-FFF2-40B4-BE49-F238E27FC236}">
              <a16:creationId xmlns:a16="http://schemas.microsoft.com/office/drawing/2014/main" id="{00000000-0008-0000-0000-0000D0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09" name="AutoShape 2">
          <a:extLst>
            <a:ext uri="{FF2B5EF4-FFF2-40B4-BE49-F238E27FC236}">
              <a16:creationId xmlns:a16="http://schemas.microsoft.com/office/drawing/2014/main" id="{00000000-0008-0000-0000-0000D1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10" name="AutoShape 2">
          <a:extLst>
            <a:ext uri="{FF2B5EF4-FFF2-40B4-BE49-F238E27FC236}">
              <a16:creationId xmlns:a16="http://schemas.microsoft.com/office/drawing/2014/main" id="{00000000-0008-0000-0000-0000D2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11" name="AutoShape 2">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12" name="AutoShape 2">
          <a:extLst>
            <a:ext uri="{FF2B5EF4-FFF2-40B4-BE49-F238E27FC236}">
              <a16:creationId xmlns:a16="http://schemas.microsoft.com/office/drawing/2014/main" id="{00000000-0008-0000-0000-0000D4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13" name="AutoShape 2">
          <a:extLst>
            <a:ext uri="{FF2B5EF4-FFF2-40B4-BE49-F238E27FC236}">
              <a16:creationId xmlns:a16="http://schemas.microsoft.com/office/drawing/2014/main" id="{00000000-0008-0000-0000-0000D5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14" name="AutoShape 2">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15" name="AutoShape 2">
          <a:extLst>
            <a:ext uri="{FF2B5EF4-FFF2-40B4-BE49-F238E27FC236}">
              <a16:creationId xmlns:a16="http://schemas.microsoft.com/office/drawing/2014/main" id="{00000000-0008-0000-0000-0000D7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16" name="AutoShape 2">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17" name="AutoShape 2">
          <a:extLst>
            <a:ext uri="{FF2B5EF4-FFF2-40B4-BE49-F238E27FC236}">
              <a16:creationId xmlns:a16="http://schemas.microsoft.com/office/drawing/2014/main" id="{00000000-0008-0000-0000-0000D9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18" name="AutoShape 2">
          <a:extLst>
            <a:ext uri="{FF2B5EF4-FFF2-40B4-BE49-F238E27FC236}">
              <a16:creationId xmlns:a16="http://schemas.microsoft.com/office/drawing/2014/main" id="{00000000-0008-0000-0000-0000DA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19" name="AutoShape 2">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20" name="AutoShape 2">
          <a:extLst>
            <a:ext uri="{FF2B5EF4-FFF2-40B4-BE49-F238E27FC236}">
              <a16:creationId xmlns:a16="http://schemas.microsoft.com/office/drawing/2014/main" id="{00000000-0008-0000-0000-0000DC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95252</xdr:rowOff>
    </xdr:to>
    <xdr:sp macro="" textlink="">
      <xdr:nvSpPr>
        <xdr:cNvPr id="221" name="AutoShape 2">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504825" y="59445525"/>
          <a:ext cx="447675" cy="2857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22" name="AutoShape 2">
          <a:extLst>
            <a:ext uri="{FF2B5EF4-FFF2-40B4-BE49-F238E27FC236}">
              <a16:creationId xmlns:a16="http://schemas.microsoft.com/office/drawing/2014/main" id="{00000000-0008-0000-0000-0000DE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23" name="AutoShape 2">
          <a:extLst>
            <a:ext uri="{FF2B5EF4-FFF2-40B4-BE49-F238E27FC236}">
              <a16:creationId xmlns:a16="http://schemas.microsoft.com/office/drawing/2014/main" id="{00000000-0008-0000-0000-0000DF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24" name="AutoShape 2">
          <a:extLst>
            <a:ext uri="{FF2B5EF4-FFF2-40B4-BE49-F238E27FC236}">
              <a16:creationId xmlns:a16="http://schemas.microsoft.com/office/drawing/2014/main" id="{00000000-0008-0000-0000-0000E0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25" name="AutoShape 2">
          <a:extLst>
            <a:ext uri="{FF2B5EF4-FFF2-40B4-BE49-F238E27FC236}">
              <a16:creationId xmlns:a16="http://schemas.microsoft.com/office/drawing/2014/main" id="{00000000-0008-0000-0000-0000E1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26" name="AutoShape 2">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27" name="AutoShape 2">
          <a:extLst>
            <a:ext uri="{FF2B5EF4-FFF2-40B4-BE49-F238E27FC236}">
              <a16:creationId xmlns:a16="http://schemas.microsoft.com/office/drawing/2014/main" id="{00000000-0008-0000-0000-0000E3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28" name="AutoShape 2">
          <a:extLst>
            <a:ext uri="{FF2B5EF4-FFF2-40B4-BE49-F238E27FC236}">
              <a16:creationId xmlns:a16="http://schemas.microsoft.com/office/drawing/2014/main" id="{00000000-0008-0000-0000-0000E4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29" name="AutoShape 2">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30" name="AutoShape 2">
          <a:extLst>
            <a:ext uri="{FF2B5EF4-FFF2-40B4-BE49-F238E27FC236}">
              <a16:creationId xmlns:a16="http://schemas.microsoft.com/office/drawing/2014/main" id="{00000000-0008-0000-0000-0000E6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31" name="AutoShape 2">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32" name="AutoShape 2">
          <a:extLst>
            <a:ext uri="{FF2B5EF4-FFF2-40B4-BE49-F238E27FC236}">
              <a16:creationId xmlns:a16="http://schemas.microsoft.com/office/drawing/2014/main" id="{00000000-0008-0000-0000-0000E8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85727</xdr:rowOff>
    </xdr:to>
    <xdr:sp macro="" textlink="">
      <xdr:nvSpPr>
        <xdr:cNvPr id="233" name="AutoShape 2">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504825" y="59445525"/>
          <a:ext cx="447675" cy="27622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34" name="AutoShape 2">
          <a:extLst>
            <a:ext uri="{FF2B5EF4-FFF2-40B4-BE49-F238E27FC236}">
              <a16:creationId xmlns:a16="http://schemas.microsoft.com/office/drawing/2014/main" id="{00000000-0008-0000-0000-0000EA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35" name="AutoShape 2">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36" name="AutoShape 2">
          <a:extLst>
            <a:ext uri="{FF2B5EF4-FFF2-40B4-BE49-F238E27FC236}">
              <a16:creationId xmlns:a16="http://schemas.microsoft.com/office/drawing/2014/main" id="{00000000-0008-0000-0000-0000EC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114302</xdr:rowOff>
    </xdr:to>
    <xdr:sp macro="" textlink="">
      <xdr:nvSpPr>
        <xdr:cNvPr id="237" name="AutoShape 2">
          <a:extLst>
            <a:ext uri="{FF2B5EF4-FFF2-40B4-BE49-F238E27FC236}">
              <a16:creationId xmlns:a16="http://schemas.microsoft.com/office/drawing/2014/main" id="{00000000-0008-0000-0000-0000ED000000}"/>
            </a:ext>
          </a:extLst>
        </xdr:cNvPr>
        <xdr:cNvSpPr>
          <a:spLocks noChangeAspect="1" noChangeArrowheads="1"/>
        </xdr:cNvSpPr>
      </xdr:nvSpPr>
      <xdr:spPr bwMode="auto">
        <a:xfrm>
          <a:off x="504825" y="59445525"/>
          <a:ext cx="447675" cy="30480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38" name="AutoShape 2">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39" name="AutoShape 2">
          <a:extLst>
            <a:ext uri="{FF2B5EF4-FFF2-40B4-BE49-F238E27FC236}">
              <a16:creationId xmlns:a16="http://schemas.microsoft.com/office/drawing/2014/main" id="{00000000-0008-0000-0000-0000EF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0" name="AutoShape 2">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1" name="AutoShape 2">
          <a:extLst>
            <a:ext uri="{FF2B5EF4-FFF2-40B4-BE49-F238E27FC236}">
              <a16:creationId xmlns:a16="http://schemas.microsoft.com/office/drawing/2014/main" id="{00000000-0008-0000-0000-0000F1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2" name="AutoShape 2">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3" name="AutoShape 2">
          <a:extLst>
            <a:ext uri="{FF2B5EF4-FFF2-40B4-BE49-F238E27FC236}">
              <a16:creationId xmlns:a16="http://schemas.microsoft.com/office/drawing/2014/main" id="{00000000-0008-0000-0000-0000F3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4" name="AutoShape 2">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5" name="AutoShape 2">
          <a:extLst>
            <a:ext uri="{FF2B5EF4-FFF2-40B4-BE49-F238E27FC236}">
              <a16:creationId xmlns:a16="http://schemas.microsoft.com/office/drawing/2014/main" id="{00000000-0008-0000-0000-0000F5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6" name="AutoShape 2">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7" name="AutoShape 2">
          <a:extLst>
            <a:ext uri="{FF2B5EF4-FFF2-40B4-BE49-F238E27FC236}">
              <a16:creationId xmlns:a16="http://schemas.microsoft.com/office/drawing/2014/main" id="{00000000-0008-0000-0000-0000F7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8" name="AutoShape 2">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49" name="AutoShape 2">
          <a:extLst>
            <a:ext uri="{FF2B5EF4-FFF2-40B4-BE49-F238E27FC236}">
              <a16:creationId xmlns:a16="http://schemas.microsoft.com/office/drawing/2014/main" id="{00000000-0008-0000-0000-0000F9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50" name="AutoShape 2">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51" name="AutoShape 2">
          <a:extLst>
            <a:ext uri="{FF2B5EF4-FFF2-40B4-BE49-F238E27FC236}">
              <a16:creationId xmlns:a16="http://schemas.microsoft.com/office/drawing/2014/main" id="{00000000-0008-0000-0000-0000FB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52" name="AutoShape 2">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310</xdr:row>
      <xdr:rowOff>0</xdr:rowOff>
    </xdr:from>
    <xdr:to>
      <xdr:col>1</xdr:col>
      <xdr:colOff>267566</xdr:colOff>
      <xdr:row>311</xdr:row>
      <xdr:rowOff>57152</xdr:rowOff>
    </xdr:to>
    <xdr:sp macro="" textlink="">
      <xdr:nvSpPr>
        <xdr:cNvPr id="253" name="AutoShape 2">
          <a:extLst>
            <a:ext uri="{FF2B5EF4-FFF2-40B4-BE49-F238E27FC236}">
              <a16:creationId xmlns:a16="http://schemas.microsoft.com/office/drawing/2014/main" id="{00000000-0008-0000-0000-0000FD000000}"/>
            </a:ext>
          </a:extLst>
        </xdr:cNvPr>
        <xdr:cNvSpPr>
          <a:spLocks noChangeAspect="1" noChangeArrowheads="1"/>
        </xdr:cNvSpPr>
      </xdr:nvSpPr>
      <xdr:spPr bwMode="auto">
        <a:xfrm>
          <a:off x="504825" y="59445525"/>
          <a:ext cx="447675" cy="24765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54" name="AutoShape 2">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55" name="AutoShape 2">
          <a:extLst>
            <a:ext uri="{FF2B5EF4-FFF2-40B4-BE49-F238E27FC236}">
              <a16:creationId xmlns:a16="http://schemas.microsoft.com/office/drawing/2014/main" id="{00000000-0008-0000-0000-0000FF00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56" name="AutoShape 2">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485775" y="1008983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57" name="AutoShape 2">
          <a:extLst>
            <a:ext uri="{FF2B5EF4-FFF2-40B4-BE49-F238E27FC236}">
              <a16:creationId xmlns:a16="http://schemas.microsoft.com/office/drawing/2014/main" id="{00000000-0008-0000-0000-000001010000}"/>
            </a:ext>
          </a:extLst>
        </xdr:cNvPr>
        <xdr:cNvSpPr>
          <a:spLocks noChangeAspect="1" noChangeArrowheads="1"/>
        </xdr:cNvSpPr>
      </xdr:nvSpPr>
      <xdr:spPr bwMode="auto">
        <a:xfrm>
          <a:off x="485775" y="1008983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58" name="AutoShape 2">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59" name="AutoShape 2">
          <a:extLst>
            <a:ext uri="{FF2B5EF4-FFF2-40B4-BE49-F238E27FC236}">
              <a16:creationId xmlns:a16="http://schemas.microsoft.com/office/drawing/2014/main" id="{00000000-0008-0000-0000-000003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60" name="AutoShape 2">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61" name="AutoShape 2">
          <a:extLst>
            <a:ext uri="{FF2B5EF4-FFF2-40B4-BE49-F238E27FC236}">
              <a16:creationId xmlns:a16="http://schemas.microsoft.com/office/drawing/2014/main" id="{00000000-0008-0000-0000-000005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62" name="AutoShape 2">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63" name="AutoShape 2">
          <a:extLst>
            <a:ext uri="{FF2B5EF4-FFF2-40B4-BE49-F238E27FC236}">
              <a16:creationId xmlns:a16="http://schemas.microsoft.com/office/drawing/2014/main" id="{00000000-0008-0000-0000-000007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64" name="AutoShape 2">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485775" y="1008983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65" name="AutoShape 2">
          <a:extLst>
            <a:ext uri="{FF2B5EF4-FFF2-40B4-BE49-F238E27FC236}">
              <a16:creationId xmlns:a16="http://schemas.microsoft.com/office/drawing/2014/main" id="{00000000-0008-0000-0000-000009010000}"/>
            </a:ext>
          </a:extLst>
        </xdr:cNvPr>
        <xdr:cNvSpPr>
          <a:spLocks noChangeAspect="1" noChangeArrowheads="1"/>
        </xdr:cNvSpPr>
      </xdr:nvSpPr>
      <xdr:spPr bwMode="auto">
        <a:xfrm>
          <a:off x="485775" y="1008983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66" name="AutoShape 2">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67" name="AutoShape 2">
          <a:extLst>
            <a:ext uri="{FF2B5EF4-FFF2-40B4-BE49-F238E27FC236}">
              <a16:creationId xmlns:a16="http://schemas.microsoft.com/office/drawing/2014/main" id="{00000000-0008-0000-0000-00000B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68" name="AutoShape 2">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69" name="AutoShape 2">
          <a:extLst>
            <a:ext uri="{FF2B5EF4-FFF2-40B4-BE49-F238E27FC236}">
              <a16:creationId xmlns:a16="http://schemas.microsoft.com/office/drawing/2014/main" id="{00000000-0008-0000-0000-00000D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70" name="AutoShape 2">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71" name="AutoShape 2">
          <a:extLst>
            <a:ext uri="{FF2B5EF4-FFF2-40B4-BE49-F238E27FC236}">
              <a16:creationId xmlns:a16="http://schemas.microsoft.com/office/drawing/2014/main" id="{00000000-0008-0000-0000-00000F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72" name="AutoShape 2">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485775" y="1008983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73" name="AutoShape 2">
          <a:extLst>
            <a:ext uri="{FF2B5EF4-FFF2-40B4-BE49-F238E27FC236}">
              <a16:creationId xmlns:a16="http://schemas.microsoft.com/office/drawing/2014/main" id="{00000000-0008-0000-0000-000011010000}"/>
            </a:ext>
          </a:extLst>
        </xdr:cNvPr>
        <xdr:cNvSpPr>
          <a:spLocks noChangeAspect="1" noChangeArrowheads="1"/>
        </xdr:cNvSpPr>
      </xdr:nvSpPr>
      <xdr:spPr bwMode="auto">
        <a:xfrm>
          <a:off x="485775" y="1008983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74" name="AutoShape 2">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75" name="AutoShape 2">
          <a:extLst>
            <a:ext uri="{FF2B5EF4-FFF2-40B4-BE49-F238E27FC236}">
              <a16:creationId xmlns:a16="http://schemas.microsoft.com/office/drawing/2014/main" id="{00000000-0008-0000-0000-000013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76" name="AutoShape 2">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77" name="AutoShape 2">
          <a:extLst>
            <a:ext uri="{FF2B5EF4-FFF2-40B4-BE49-F238E27FC236}">
              <a16:creationId xmlns:a16="http://schemas.microsoft.com/office/drawing/2014/main" id="{00000000-0008-0000-0000-000015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78" name="AutoShape 2">
          <a:extLst>
            <a:ext uri="{FF2B5EF4-FFF2-40B4-BE49-F238E27FC236}">
              <a16:creationId xmlns:a16="http://schemas.microsoft.com/office/drawing/2014/main" id="{00000000-0008-0000-0000-000016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79" name="AutoShape 2">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0" name="AutoShape 2">
          <a:extLst>
            <a:ext uri="{FF2B5EF4-FFF2-40B4-BE49-F238E27FC236}">
              <a16:creationId xmlns:a16="http://schemas.microsoft.com/office/drawing/2014/main" id="{00000000-0008-0000-0000-000018010000}"/>
            </a:ext>
          </a:extLst>
        </xdr:cNvPr>
        <xdr:cNvSpPr>
          <a:spLocks noChangeAspect="1" noChangeArrowheads="1"/>
        </xdr:cNvSpPr>
      </xdr:nvSpPr>
      <xdr:spPr bwMode="auto">
        <a:xfrm>
          <a:off x="485775" y="1008983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1" name="AutoShape 2">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485775" y="1008983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2" name="AutoShape 2">
          <a:extLst>
            <a:ext uri="{FF2B5EF4-FFF2-40B4-BE49-F238E27FC236}">
              <a16:creationId xmlns:a16="http://schemas.microsoft.com/office/drawing/2014/main" id="{00000000-0008-0000-0000-00001A010000}"/>
            </a:ext>
          </a:extLst>
        </xdr:cNvPr>
        <xdr:cNvSpPr>
          <a:spLocks noChangeAspect="1" noChangeArrowheads="1"/>
        </xdr:cNvSpPr>
      </xdr:nvSpPr>
      <xdr:spPr bwMode="auto">
        <a:xfrm>
          <a:off x="4857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3" name="AutoShape 2">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4" name="AutoShape 2">
          <a:extLst>
            <a:ext uri="{FF2B5EF4-FFF2-40B4-BE49-F238E27FC236}">
              <a16:creationId xmlns:a16="http://schemas.microsoft.com/office/drawing/2014/main" id="{00000000-0008-0000-0000-00001C010000}"/>
            </a:ext>
          </a:extLst>
        </xdr:cNvPr>
        <xdr:cNvSpPr>
          <a:spLocks noChangeAspect="1" noChangeArrowheads="1"/>
        </xdr:cNvSpPr>
      </xdr:nvSpPr>
      <xdr:spPr bwMode="auto">
        <a:xfrm>
          <a:off x="485775" y="1008983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507</xdr:row>
      <xdr:rowOff>0</xdr:rowOff>
    </xdr:from>
    <xdr:to>
      <xdr:col>1</xdr:col>
      <xdr:colOff>143741</xdr:colOff>
      <xdr:row>508</xdr:row>
      <xdr:rowOff>142874</xdr:rowOff>
    </xdr:to>
    <xdr:sp macro="" textlink="">
      <xdr:nvSpPr>
        <xdr:cNvPr id="285" name="AutoShape 2">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447675" y="1008983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86" name="AutoShape 2">
          <a:extLst>
            <a:ext uri="{FF2B5EF4-FFF2-40B4-BE49-F238E27FC236}">
              <a16:creationId xmlns:a16="http://schemas.microsoft.com/office/drawing/2014/main" id="{00000000-0008-0000-0000-00001E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87" name="AutoShape 2">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88" name="AutoShape 2">
          <a:extLst>
            <a:ext uri="{FF2B5EF4-FFF2-40B4-BE49-F238E27FC236}">
              <a16:creationId xmlns:a16="http://schemas.microsoft.com/office/drawing/2014/main" id="{00000000-0008-0000-0000-000020010000}"/>
            </a:ext>
          </a:extLst>
        </xdr:cNvPr>
        <xdr:cNvSpPr>
          <a:spLocks noChangeAspect="1" noChangeArrowheads="1"/>
        </xdr:cNvSpPr>
      </xdr:nvSpPr>
      <xdr:spPr bwMode="auto">
        <a:xfrm>
          <a:off x="504825" y="1008983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89" name="AutoShape 2">
          <a:extLst>
            <a:ext uri="{FF2B5EF4-FFF2-40B4-BE49-F238E27FC236}">
              <a16:creationId xmlns:a16="http://schemas.microsoft.com/office/drawing/2014/main" id="{00000000-0008-0000-0000-000021010000}"/>
            </a:ext>
          </a:extLst>
        </xdr:cNvPr>
        <xdr:cNvSpPr>
          <a:spLocks noChangeAspect="1" noChangeArrowheads="1"/>
        </xdr:cNvSpPr>
      </xdr:nvSpPr>
      <xdr:spPr bwMode="auto">
        <a:xfrm>
          <a:off x="504825" y="1008983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0" name="AutoShape 2">
          <a:extLst>
            <a:ext uri="{FF2B5EF4-FFF2-40B4-BE49-F238E27FC236}">
              <a16:creationId xmlns:a16="http://schemas.microsoft.com/office/drawing/2014/main" id="{00000000-0008-0000-0000-000022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1" name="AutoShape 2">
          <a:extLst>
            <a:ext uri="{FF2B5EF4-FFF2-40B4-BE49-F238E27FC236}">
              <a16:creationId xmlns:a16="http://schemas.microsoft.com/office/drawing/2014/main" id="{00000000-0008-0000-0000-000023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2" name="AutoShape 2">
          <a:extLst>
            <a:ext uri="{FF2B5EF4-FFF2-40B4-BE49-F238E27FC236}">
              <a16:creationId xmlns:a16="http://schemas.microsoft.com/office/drawing/2014/main" id="{00000000-0008-0000-0000-000024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3" name="AutoShape 2">
          <a:extLst>
            <a:ext uri="{FF2B5EF4-FFF2-40B4-BE49-F238E27FC236}">
              <a16:creationId xmlns:a16="http://schemas.microsoft.com/office/drawing/2014/main" id="{00000000-0008-0000-0000-000025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4" name="AutoShape 2">
          <a:extLst>
            <a:ext uri="{FF2B5EF4-FFF2-40B4-BE49-F238E27FC236}">
              <a16:creationId xmlns:a16="http://schemas.microsoft.com/office/drawing/2014/main" id="{00000000-0008-0000-0000-000026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5" name="AutoShape 2">
          <a:extLst>
            <a:ext uri="{FF2B5EF4-FFF2-40B4-BE49-F238E27FC236}">
              <a16:creationId xmlns:a16="http://schemas.microsoft.com/office/drawing/2014/main" id="{00000000-0008-0000-0000-000027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96" name="AutoShape 2">
          <a:extLst>
            <a:ext uri="{FF2B5EF4-FFF2-40B4-BE49-F238E27FC236}">
              <a16:creationId xmlns:a16="http://schemas.microsoft.com/office/drawing/2014/main" id="{00000000-0008-0000-0000-000028010000}"/>
            </a:ext>
          </a:extLst>
        </xdr:cNvPr>
        <xdr:cNvSpPr>
          <a:spLocks noChangeAspect="1" noChangeArrowheads="1"/>
        </xdr:cNvSpPr>
      </xdr:nvSpPr>
      <xdr:spPr bwMode="auto">
        <a:xfrm>
          <a:off x="504825" y="1008983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97" name="AutoShape 2">
          <a:extLst>
            <a:ext uri="{FF2B5EF4-FFF2-40B4-BE49-F238E27FC236}">
              <a16:creationId xmlns:a16="http://schemas.microsoft.com/office/drawing/2014/main" id="{00000000-0008-0000-0000-000029010000}"/>
            </a:ext>
          </a:extLst>
        </xdr:cNvPr>
        <xdr:cNvSpPr>
          <a:spLocks noChangeAspect="1" noChangeArrowheads="1"/>
        </xdr:cNvSpPr>
      </xdr:nvSpPr>
      <xdr:spPr bwMode="auto">
        <a:xfrm>
          <a:off x="504825" y="1008983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8" name="AutoShape 2">
          <a:extLst>
            <a:ext uri="{FF2B5EF4-FFF2-40B4-BE49-F238E27FC236}">
              <a16:creationId xmlns:a16="http://schemas.microsoft.com/office/drawing/2014/main" id="{00000000-0008-0000-0000-00002A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9" name="AutoShape 2">
          <a:extLst>
            <a:ext uri="{FF2B5EF4-FFF2-40B4-BE49-F238E27FC236}">
              <a16:creationId xmlns:a16="http://schemas.microsoft.com/office/drawing/2014/main" id="{00000000-0008-0000-0000-00002B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300" name="AutoShape 2">
          <a:extLst>
            <a:ext uri="{FF2B5EF4-FFF2-40B4-BE49-F238E27FC236}">
              <a16:creationId xmlns:a16="http://schemas.microsoft.com/office/drawing/2014/main" id="{00000000-0008-0000-0000-00002C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01" name="AutoShape 2">
          <a:extLst>
            <a:ext uri="{FF2B5EF4-FFF2-40B4-BE49-F238E27FC236}">
              <a16:creationId xmlns:a16="http://schemas.microsoft.com/office/drawing/2014/main" id="{00000000-0008-0000-0000-00002D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02" name="AutoShape 2">
          <a:extLst>
            <a:ext uri="{FF2B5EF4-FFF2-40B4-BE49-F238E27FC236}">
              <a16:creationId xmlns:a16="http://schemas.microsoft.com/office/drawing/2014/main" id="{00000000-0008-0000-0000-00002E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03" name="AutoShape 2">
          <a:extLst>
            <a:ext uri="{FF2B5EF4-FFF2-40B4-BE49-F238E27FC236}">
              <a16:creationId xmlns:a16="http://schemas.microsoft.com/office/drawing/2014/main" id="{00000000-0008-0000-0000-00002F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04" name="AutoShape 2">
          <a:extLst>
            <a:ext uri="{FF2B5EF4-FFF2-40B4-BE49-F238E27FC236}">
              <a16:creationId xmlns:a16="http://schemas.microsoft.com/office/drawing/2014/main" id="{00000000-0008-0000-0000-000030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05" name="AutoShape 2">
          <a:extLst>
            <a:ext uri="{FF2B5EF4-FFF2-40B4-BE49-F238E27FC236}">
              <a16:creationId xmlns:a16="http://schemas.microsoft.com/office/drawing/2014/main" id="{00000000-0008-0000-0000-000031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06" name="AutoShape 2">
          <a:extLst>
            <a:ext uri="{FF2B5EF4-FFF2-40B4-BE49-F238E27FC236}">
              <a16:creationId xmlns:a16="http://schemas.microsoft.com/office/drawing/2014/main" id="{00000000-0008-0000-0000-000032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07" name="AutoShape 2">
          <a:extLst>
            <a:ext uri="{FF2B5EF4-FFF2-40B4-BE49-F238E27FC236}">
              <a16:creationId xmlns:a16="http://schemas.microsoft.com/office/drawing/2014/main" id="{00000000-0008-0000-0000-000033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08" name="AutoShape 2">
          <a:extLst>
            <a:ext uri="{FF2B5EF4-FFF2-40B4-BE49-F238E27FC236}">
              <a16:creationId xmlns:a16="http://schemas.microsoft.com/office/drawing/2014/main" id="{00000000-0008-0000-0000-000034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09" name="AutoShape 2">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10" name="AutoShape 2">
          <a:extLst>
            <a:ext uri="{FF2B5EF4-FFF2-40B4-BE49-F238E27FC236}">
              <a16:creationId xmlns:a16="http://schemas.microsoft.com/office/drawing/2014/main" id="{00000000-0008-0000-0000-000036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11" name="AutoShape 2">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12" name="AutoShape 2">
          <a:extLst>
            <a:ext uri="{FF2B5EF4-FFF2-40B4-BE49-F238E27FC236}">
              <a16:creationId xmlns:a16="http://schemas.microsoft.com/office/drawing/2014/main" id="{00000000-0008-0000-0000-000038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13" name="AutoShape 2">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14" name="AutoShape 2">
          <a:extLst>
            <a:ext uri="{FF2B5EF4-FFF2-40B4-BE49-F238E27FC236}">
              <a16:creationId xmlns:a16="http://schemas.microsoft.com/office/drawing/2014/main" id="{00000000-0008-0000-0000-00003A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15" name="AutoShape 2">
          <a:extLst>
            <a:ext uri="{FF2B5EF4-FFF2-40B4-BE49-F238E27FC236}">
              <a16:creationId xmlns:a16="http://schemas.microsoft.com/office/drawing/2014/main" id="{00000000-0008-0000-0000-00003B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16" name="AutoShape 2">
          <a:extLst>
            <a:ext uri="{FF2B5EF4-FFF2-40B4-BE49-F238E27FC236}">
              <a16:creationId xmlns:a16="http://schemas.microsoft.com/office/drawing/2014/main" id="{00000000-0008-0000-0000-00003C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17" name="AutoShape 2">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18" name="AutoShape 2">
          <a:extLst>
            <a:ext uri="{FF2B5EF4-FFF2-40B4-BE49-F238E27FC236}">
              <a16:creationId xmlns:a16="http://schemas.microsoft.com/office/drawing/2014/main" id="{00000000-0008-0000-0000-00003E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19" name="AutoShape 2">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20" name="AutoShape 2">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21" name="AutoShape 2">
          <a:extLst>
            <a:ext uri="{FF2B5EF4-FFF2-40B4-BE49-F238E27FC236}">
              <a16:creationId xmlns:a16="http://schemas.microsoft.com/office/drawing/2014/main" id="{00000000-0008-0000-0000-000041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22" name="AutoShape 2">
          <a:extLst>
            <a:ext uri="{FF2B5EF4-FFF2-40B4-BE49-F238E27FC236}">
              <a16:creationId xmlns:a16="http://schemas.microsoft.com/office/drawing/2014/main" id="{00000000-0008-0000-0000-000042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23" name="AutoShape 2">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24" name="AutoShape 2">
          <a:extLst>
            <a:ext uri="{FF2B5EF4-FFF2-40B4-BE49-F238E27FC236}">
              <a16:creationId xmlns:a16="http://schemas.microsoft.com/office/drawing/2014/main" id="{00000000-0008-0000-0000-000044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25" name="AutoShape 2">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26" name="AutoShape 2">
          <a:extLst>
            <a:ext uri="{FF2B5EF4-FFF2-40B4-BE49-F238E27FC236}">
              <a16:creationId xmlns:a16="http://schemas.microsoft.com/office/drawing/2014/main" id="{00000000-0008-0000-0000-000046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27" name="AutoShape 2">
          <a:extLst>
            <a:ext uri="{FF2B5EF4-FFF2-40B4-BE49-F238E27FC236}">
              <a16:creationId xmlns:a16="http://schemas.microsoft.com/office/drawing/2014/main" id="{00000000-0008-0000-0000-000047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28" name="AutoShape 2">
          <a:extLst>
            <a:ext uri="{FF2B5EF4-FFF2-40B4-BE49-F238E27FC236}">
              <a16:creationId xmlns:a16="http://schemas.microsoft.com/office/drawing/2014/main" id="{00000000-0008-0000-0000-000048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29" name="AutoShape 2">
          <a:extLst>
            <a:ext uri="{FF2B5EF4-FFF2-40B4-BE49-F238E27FC236}">
              <a16:creationId xmlns:a16="http://schemas.microsoft.com/office/drawing/2014/main" id="{00000000-0008-0000-0000-000049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30" name="AutoShape 2">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31" name="AutoShape 2">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32" name="AutoShape 2">
          <a:extLst>
            <a:ext uri="{FF2B5EF4-FFF2-40B4-BE49-F238E27FC236}">
              <a16:creationId xmlns:a16="http://schemas.microsoft.com/office/drawing/2014/main" id="{00000000-0008-0000-0000-00004C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33" name="AutoShape 2">
          <a:extLst>
            <a:ext uri="{FF2B5EF4-FFF2-40B4-BE49-F238E27FC236}">
              <a16:creationId xmlns:a16="http://schemas.microsoft.com/office/drawing/2014/main" id="{00000000-0008-0000-0000-00004D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34" name="AutoShape 2">
          <a:extLst>
            <a:ext uri="{FF2B5EF4-FFF2-40B4-BE49-F238E27FC236}">
              <a16:creationId xmlns:a16="http://schemas.microsoft.com/office/drawing/2014/main" id="{00000000-0008-0000-0000-00004E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35" name="AutoShape 2">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36" name="AutoShape 2">
          <a:extLst>
            <a:ext uri="{FF2B5EF4-FFF2-40B4-BE49-F238E27FC236}">
              <a16:creationId xmlns:a16="http://schemas.microsoft.com/office/drawing/2014/main" id="{00000000-0008-0000-0000-000050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37" name="AutoShape 2">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38" name="AutoShape 2">
          <a:extLst>
            <a:ext uri="{FF2B5EF4-FFF2-40B4-BE49-F238E27FC236}">
              <a16:creationId xmlns:a16="http://schemas.microsoft.com/office/drawing/2014/main" id="{00000000-0008-0000-0000-000052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39" name="AutoShape 2">
          <a:extLst>
            <a:ext uri="{FF2B5EF4-FFF2-40B4-BE49-F238E27FC236}">
              <a16:creationId xmlns:a16="http://schemas.microsoft.com/office/drawing/2014/main" id="{00000000-0008-0000-0000-000053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0" name="AutoShape 2">
          <a:extLst>
            <a:ext uri="{FF2B5EF4-FFF2-40B4-BE49-F238E27FC236}">
              <a16:creationId xmlns:a16="http://schemas.microsoft.com/office/drawing/2014/main" id="{00000000-0008-0000-0000-000054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1" name="AutoShape 2">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2" name="AutoShape 2">
          <a:extLst>
            <a:ext uri="{FF2B5EF4-FFF2-40B4-BE49-F238E27FC236}">
              <a16:creationId xmlns:a16="http://schemas.microsoft.com/office/drawing/2014/main" id="{00000000-0008-0000-0000-000056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3" name="AutoShape 2">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4" name="AutoShape 2">
          <a:extLst>
            <a:ext uri="{FF2B5EF4-FFF2-40B4-BE49-F238E27FC236}">
              <a16:creationId xmlns:a16="http://schemas.microsoft.com/office/drawing/2014/main" id="{00000000-0008-0000-0000-000058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5" name="AutoShape 2">
          <a:extLst>
            <a:ext uri="{FF2B5EF4-FFF2-40B4-BE49-F238E27FC236}">
              <a16:creationId xmlns:a16="http://schemas.microsoft.com/office/drawing/2014/main" id="{00000000-0008-0000-0000-000059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6" name="AutoShape 2">
          <a:extLst>
            <a:ext uri="{FF2B5EF4-FFF2-40B4-BE49-F238E27FC236}">
              <a16:creationId xmlns:a16="http://schemas.microsoft.com/office/drawing/2014/main" id="{00000000-0008-0000-0000-00005A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7" name="AutoShape 2">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48" name="AutoShape 2">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49" name="AutoShape 2">
          <a:extLst>
            <a:ext uri="{FF2B5EF4-FFF2-40B4-BE49-F238E27FC236}">
              <a16:creationId xmlns:a16="http://schemas.microsoft.com/office/drawing/2014/main" id="{00000000-0008-0000-0000-00005D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350" name="AutoShape 2">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351" name="AutoShape 2">
          <a:extLst>
            <a:ext uri="{FF2B5EF4-FFF2-40B4-BE49-F238E27FC236}">
              <a16:creationId xmlns:a16="http://schemas.microsoft.com/office/drawing/2014/main" id="{00000000-0008-0000-0000-00005F010000}"/>
            </a:ext>
          </a:extLst>
        </xdr:cNvPr>
        <xdr:cNvSpPr>
          <a:spLocks noChangeAspect="1" noChangeArrowheads="1"/>
        </xdr:cNvSpPr>
      </xdr:nvSpPr>
      <xdr:spPr bwMode="auto">
        <a:xfrm>
          <a:off x="504825" y="1008983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352" name="AutoShape 2">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504825" y="1008983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53" name="AutoShape 2">
          <a:extLst>
            <a:ext uri="{FF2B5EF4-FFF2-40B4-BE49-F238E27FC236}">
              <a16:creationId xmlns:a16="http://schemas.microsoft.com/office/drawing/2014/main" id="{00000000-0008-0000-0000-000061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354" name="AutoShape 2">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355" name="AutoShape 2">
          <a:extLst>
            <a:ext uri="{FF2B5EF4-FFF2-40B4-BE49-F238E27FC236}">
              <a16:creationId xmlns:a16="http://schemas.microsoft.com/office/drawing/2014/main" id="{00000000-0008-0000-0000-000063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56" name="AutoShape 2">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57" name="AutoShape 2">
          <a:extLst>
            <a:ext uri="{FF2B5EF4-FFF2-40B4-BE49-F238E27FC236}">
              <a16:creationId xmlns:a16="http://schemas.microsoft.com/office/drawing/2014/main" id="{00000000-0008-0000-0000-000065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358" name="AutoShape 2">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359" name="AutoShape 2">
          <a:extLst>
            <a:ext uri="{FF2B5EF4-FFF2-40B4-BE49-F238E27FC236}">
              <a16:creationId xmlns:a16="http://schemas.microsoft.com/office/drawing/2014/main" id="{00000000-0008-0000-0000-000067010000}"/>
            </a:ext>
          </a:extLst>
        </xdr:cNvPr>
        <xdr:cNvSpPr>
          <a:spLocks noChangeAspect="1" noChangeArrowheads="1"/>
        </xdr:cNvSpPr>
      </xdr:nvSpPr>
      <xdr:spPr bwMode="auto">
        <a:xfrm>
          <a:off x="504825" y="1008983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360" name="AutoShape 2">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504825" y="1008983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61" name="AutoShape 2">
          <a:extLst>
            <a:ext uri="{FF2B5EF4-FFF2-40B4-BE49-F238E27FC236}">
              <a16:creationId xmlns:a16="http://schemas.microsoft.com/office/drawing/2014/main" id="{00000000-0008-0000-0000-000069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362" name="AutoShape 2">
          <a:extLst>
            <a:ext uri="{FF2B5EF4-FFF2-40B4-BE49-F238E27FC236}">
              <a16:creationId xmlns:a16="http://schemas.microsoft.com/office/drawing/2014/main" id="{00000000-0008-0000-0000-00006A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363" name="AutoShape 2">
          <a:extLst>
            <a:ext uri="{FF2B5EF4-FFF2-40B4-BE49-F238E27FC236}">
              <a16:creationId xmlns:a16="http://schemas.microsoft.com/office/drawing/2014/main" id="{00000000-0008-0000-0000-00006B010000}"/>
            </a:ext>
          </a:extLst>
        </xdr:cNvPr>
        <xdr:cNvSpPr>
          <a:spLocks noChangeAspect="1" noChangeArrowheads="1"/>
        </xdr:cNvSpPr>
      </xdr:nvSpPr>
      <xdr:spPr bwMode="auto">
        <a:xfrm>
          <a:off x="504825" y="1008983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64" name="AutoShape 2">
          <a:extLst>
            <a:ext uri="{FF2B5EF4-FFF2-40B4-BE49-F238E27FC236}">
              <a16:creationId xmlns:a16="http://schemas.microsoft.com/office/drawing/2014/main" id="{00000000-0008-0000-0000-00006C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65" name="AutoShape 2">
          <a:extLst>
            <a:ext uri="{FF2B5EF4-FFF2-40B4-BE49-F238E27FC236}">
              <a16:creationId xmlns:a16="http://schemas.microsoft.com/office/drawing/2014/main" id="{00000000-0008-0000-0000-00006D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66" name="AutoShape 2">
          <a:extLst>
            <a:ext uri="{FF2B5EF4-FFF2-40B4-BE49-F238E27FC236}">
              <a16:creationId xmlns:a16="http://schemas.microsoft.com/office/drawing/2014/main" id="{00000000-0008-0000-0000-00006E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67" name="AutoShape 2">
          <a:extLst>
            <a:ext uri="{FF2B5EF4-FFF2-40B4-BE49-F238E27FC236}">
              <a16:creationId xmlns:a16="http://schemas.microsoft.com/office/drawing/2014/main" id="{00000000-0008-0000-0000-00006F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68" name="AutoShape 2">
          <a:extLst>
            <a:ext uri="{FF2B5EF4-FFF2-40B4-BE49-F238E27FC236}">
              <a16:creationId xmlns:a16="http://schemas.microsoft.com/office/drawing/2014/main" id="{00000000-0008-0000-0000-000070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69" name="AutoShape 2">
          <a:extLst>
            <a:ext uri="{FF2B5EF4-FFF2-40B4-BE49-F238E27FC236}">
              <a16:creationId xmlns:a16="http://schemas.microsoft.com/office/drawing/2014/main" id="{00000000-0008-0000-0000-000071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70" name="AutoShape 2">
          <a:extLst>
            <a:ext uri="{FF2B5EF4-FFF2-40B4-BE49-F238E27FC236}">
              <a16:creationId xmlns:a16="http://schemas.microsoft.com/office/drawing/2014/main" id="{00000000-0008-0000-0000-000072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71" name="AutoShape 2">
          <a:extLst>
            <a:ext uri="{FF2B5EF4-FFF2-40B4-BE49-F238E27FC236}">
              <a16:creationId xmlns:a16="http://schemas.microsoft.com/office/drawing/2014/main" id="{00000000-0008-0000-0000-000073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72" name="AutoShape 2">
          <a:extLst>
            <a:ext uri="{FF2B5EF4-FFF2-40B4-BE49-F238E27FC236}">
              <a16:creationId xmlns:a16="http://schemas.microsoft.com/office/drawing/2014/main" id="{00000000-0008-0000-0000-000074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73" name="AutoShape 2">
          <a:extLst>
            <a:ext uri="{FF2B5EF4-FFF2-40B4-BE49-F238E27FC236}">
              <a16:creationId xmlns:a16="http://schemas.microsoft.com/office/drawing/2014/main" id="{00000000-0008-0000-0000-000075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74" name="AutoShape 2">
          <a:extLst>
            <a:ext uri="{FF2B5EF4-FFF2-40B4-BE49-F238E27FC236}">
              <a16:creationId xmlns:a16="http://schemas.microsoft.com/office/drawing/2014/main" id="{00000000-0008-0000-0000-000076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75" name="AutoShape 2">
          <a:extLst>
            <a:ext uri="{FF2B5EF4-FFF2-40B4-BE49-F238E27FC236}">
              <a16:creationId xmlns:a16="http://schemas.microsoft.com/office/drawing/2014/main" id="{00000000-0008-0000-0000-000077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76" name="AutoShape 2">
          <a:extLst>
            <a:ext uri="{FF2B5EF4-FFF2-40B4-BE49-F238E27FC236}">
              <a16:creationId xmlns:a16="http://schemas.microsoft.com/office/drawing/2014/main" id="{00000000-0008-0000-0000-000078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77" name="AutoShape 2">
          <a:extLst>
            <a:ext uri="{FF2B5EF4-FFF2-40B4-BE49-F238E27FC236}">
              <a16:creationId xmlns:a16="http://schemas.microsoft.com/office/drawing/2014/main" id="{00000000-0008-0000-0000-000079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78" name="AutoShape 2">
          <a:extLst>
            <a:ext uri="{FF2B5EF4-FFF2-40B4-BE49-F238E27FC236}">
              <a16:creationId xmlns:a16="http://schemas.microsoft.com/office/drawing/2014/main" id="{00000000-0008-0000-0000-00007A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79" name="AutoShape 2">
          <a:extLst>
            <a:ext uri="{FF2B5EF4-FFF2-40B4-BE49-F238E27FC236}">
              <a16:creationId xmlns:a16="http://schemas.microsoft.com/office/drawing/2014/main" id="{00000000-0008-0000-0000-00007B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80" name="AutoShape 2">
          <a:extLst>
            <a:ext uri="{FF2B5EF4-FFF2-40B4-BE49-F238E27FC236}">
              <a16:creationId xmlns:a16="http://schemas.microsoft.com/office/drawing/2014/main" id="{00000000-0008-0000-0000-00007C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81" name="AutoShape 2">
          <a:extLst>
            <a:ext uri="{FF2B5EF4-FFF2-40B4-BE49-F238E27FC236}">
              <a16:creationId xmlns:a16="http://schemas.microsoft.com/office/drawing/2014/main" id="{00000000-0008-0000-0000-00007D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82" name="AutoShape 2">
          <a:extLst>
            <a:ext uri="{FF2B5EF4-FFF2-40B4-BE49-F238E27FC236}">
              <a16:creationId xmlns:a16="http://schemas.microsoft.com/office/drawing/2014/main" id="{00000000-0008-0000-0000-00007E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83" name="AutoShape 2">
          <a:extLst>
            <a:ext uri="{FF2B5EF4-FFF2-40B4-BE49-F238E27FC236}">
              <a16:creationId xmlns:a16="http://schemas.microsoft.com/office/drawing/2014/main" id="{00000000-0008-0000-0000-00007F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84" name="AutoShape 2">
          <a:extLst>
            <a:ext uri="{FF2B5EF4-FFF2-40B4-BE49-F238E27FC236}">
              <a16:creationId xmlns:a16="http://schemas.microsoft.com/office/drawing/2014/main" id="{00000000-0008-0000-0000-000080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85" name="AutoShape 2">
          <a:extLst>
            <a:ext uri="{FF2B5EF4-FFF2-40B4-BE49-F238E27FC236}">
              <a16:creationId xmlns:a16="http://schemas.microsoft.com/office/drawing/2014/main" id="{00000000-0008-0000-0000-000081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86" name="AutoShape 2">
          <a:extLst>
            <a:ext uri="{FF2B5EF4-FFF2-40B4-BE49-F238E27FC236}">
              <a16:creationId xmlns:a16="http://schemas.microsoft.com/office/drawing/2014/main" id="{00000000-0008-0000-0000-000082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87" name="AutoShape 2">
          <a:extLst>
            <a:ext uri="{FF2B5EF4-FFF2-40B4-BE49-F238E27FC236}">
              <a16:creationId xmlns:a16="http://schemas.microsoft.com/office/drawing/2014/main" id="{00000000-0008-0000-0000-000083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88" name="AutoShape 2">
          <a:extLst>
            <a:ext uri="{FF2B5EF4-FFF2-40B4-BE49-F238E27FC236}">
              <a16:creationId xmlns:a16="http://schemas.microsoft.com/office/drawing/2014/main" id="{00000000-0008-0000-0000-000084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89" name="AutoShape 2">
          <a:extLst>
            <a:ext uri="{FF2B5EF4-FFF2-40B4-BE49-F238E27FC236}">
              <a16:creationId xmlns:a16="http://schemas.microsoft.com/office/drawing/2014/main" id="{00000000-0008-0000-0000-000085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90" name="AutoShape 2">
          <a:extLst>
            <a:ext uri="{FF2B5EF4-FFF2-40B4-BE49-F238E27FC236}">
              <a16:creationId xmlns:a16="http://schemas.microsoft.com/office/drawing/2014/main" id="{00000000-0008-0000-0000-000086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391" name="AutoShape 2">
          <a:extLst>
            <a:ext uri="{FF2B5EF4-FFF2-40B4-BE49-F238E27FC236}">
              <a16:creationId xmlns:a16="http://schemas.microsoft.com/office/drawing/2014/main" id="{00000000-0008-0000-0000-000087010000}"/>
            </a:ext>
          </a:extLst>
        </xdr:cNvPr>
        <xdr:cNvSpPr>
          <a:spLocks noChangeAspect="1" noChangeArrowheads="1"/>
        </xdr:cNvSpPr>
      </xdr:nvSpPr>
      <xdr:spPr bwMode="auto">
        <a:xfrm>
          <a:off x="504825" y="1008983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92" name="AutoShape 2">
          <a:extLst>
            <a:ext uri="{FF2B5EF4-FFF2-40B4-BE49-F238E27FC236}">
              <a16:creationId xmlns:a16="http://schemas.microsoft.com/office/drawing/2014/main" id="{00000000-0008-0000-0000-000088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93" name="AutoShape 2">
          <a:extLst>
            <a:ext uri="{FF2B5EF4-FFF2-40B4-BE49-F238E27FC236}">
              <a16:creationId xmlns:a16="http://schemas.microsoft.com/office/drawing/2014/main" id="{00000000-0008-0000-0000-000089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94" name="AutoShape 2">
          <a:extLst>
            <a:ext uri="{FF2B5EF4-FFF2-40B4-BE49-F238E27FC236}">
              <a16:creationId xmlns:a16="http://schemas.microsoft.com/office/drawing/2014/main" id="{00000000-0008-0000-0000-00008A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395" name="AutoShape 2">
          <a:extLst>
            <a:ext uri="{FF2B5EF4-FFF2-40B4-BE49-F238E27FC236}">
              <a16:creationId xmlns:a16="http://schemas.microsoft.com/office/drawing/2014/main" id="{00000000-0008-0000-0000-00008B010000}"/>
            </a:ext>
          </a:extLst>
        </xdr:cNvPr>
        <xdr:cNvSpPr>
          <a:spLocks noChangeAspect="1" noChangeArrowheads="1"/>
        </xdr:cNvSpPr>
      </xdr:nvSpPr>
      <xdr:spPr bwMode="auto">
        <a:xfrm>
          <a:off x="504825" y="1008983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96" name="AutoShape 2">
          <a:extLst>
            <a:ext uri="{FF2B5EF4-FFF2-40B4-BE49-F238E27FC236}">
              <a16:creationId xmlns:a16="http://schemas.microsoft.com/office/drawing/2014/main" id="{00000000-0008-0000-0000-00008C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97" name="AutoShape 2">
          <a:extLst>
            <a:ext uri="{FF2B5EF4-FFF2-40B4-BE49-F238E27FC236}">
              <a16:creationId xmlns:a16="http://schemas.microsoft.com/office/drawing/2014/main" id="{00000000-0008-0000-0000-00008D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98" name="AutoShape 2">
          <a:extLst>
            <a:ext uri="{FF2B5EF4-FFF2-40B4-BE49-F238E27FC236}">
              <a16:creationId xmlns:a16="http://schemas.microsoft.com/office/drawing/2014/main" id="{00000000-0008-0000-0000-00008E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99" name="AutoShape 2">
          <a:extLst>
            <a:ext uri="{FF2B5EF4-FFF2-40B4-BE49-F238E27FC236}">
              <a16:creationId xmlns:a16="http://schemas.microsoft.com/office/drawing/2014/main" id="{00000000-0008-0000-0000-00008F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0" name="AutoShape 2">
          <a:extLst>
            <a:ext uri="{FF2B5EF4-FFF2-40B4-BE49-F238E27FC236}">
              <a16:creationId xmlns:a16="http://schemas.microsoft.com/office/drawing/2014/main" id="{00000000-0008-0000-0000-000090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1" name="AutoShape 2">
          <a:extLst>
            <a:ext uri="{FF2B5EF4-FFF2-40B4-BE49-F238E27FC236}">
              <a16:creationId xmlns:a16="http://schemas.microsoft.com/office/drawing/2014/main" id="{00000000-0008-0000-0000-000091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2" name="AutoShape 2">
          <a:extLst>
            <a:ext uri="{FF2B5EF4-FFF2-40B4-BE49-F238E27FC236}">
              <a16:creationId xmlns:a16="http://schemas.microsoft.com/office/drawing/2014/main" id="{00000000-0008-0000-0000-000092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3" name="AutoShape 2">
          <a:extLst>
            <a:ext uri="{FF2B5EF4-FFF2-40B4-BE49-F238E27FC236}">
              <a16:creationId xmlns:a16="http://schemas.microsoft.com/office/drawing/2014/main" id="{00000000-0008-0000-0000-000093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4" name="AutoShape 2">
          <a:extLst>
            <a:ext uri="{FF2B5EF4-FFF2-40B4-BE49-F238E27FC236}">
              <a16:creationId xmlns:a16="http://schemas.microsoft.com/office/drawing/2014/main" id="{00000000-0008-0000-0000-000094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5" name="AutoShape 2">
          <a:extLst>
            <a:ext uri="{FF2B5EF4-FFF2-40B4-BE49-F238E27FC236}">
              <a16:creationId xmlns:a16="http://schemas.microsoft.com/office/drawing/2014/main" id="{00000000-0008-0000-0000-000095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6" name="AutoShape 2">
          <a:extLst>
            <a:ext uri="{FF2B5EF4-FFF2-40B4-BE49-F238E27FC236}">
              <a16:creationId xmlns:a16="http://schemas.microsoft.com/office/drawing/2014/main" id="{00000000-0008-0000-0000-000096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7" name="AutoShape 2">
          <a:extLst>
            <a:ext uri="{FF2B5EF4-FFF2-40B4-BE49-F238E27FC236}">
              <a16:creationId xmlns:a16="http://schemas.microsoft.com/office/drawing/2014/main" id="{00000000-0008-0000-0000-000097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8" name="AutoShape 2">
          <a:extLst>
            <a:ext uri="{FF2B5EF4-FFF2-40B4-BE49-F238E27FC236}">
              <a16:creationId xmlns:a16="http://schemas.microsoft.com/office/drawing/2014/main" id="{00000000-0008-0000-0000-000098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09" name="AutoShape 2">
          <a:extLst>
            <a:ext uri="{FF2B5EF4-FFF2-40B4-BE49-F238E27FC236}">
              <a16:creationId xmlns:a16="http://schemas.microsoft.com/office/drawing/2014/main" id="{00000000-0008-0000-0000-000099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10" name="AutoShape 2">
          <a:extLst>
            <a:ext uri="{FF2B5EF4-FFF2-40B4-BE49-F238E27FC236}">
              <a16:creationId xmlns:a16="http://schemas.microsoft.com/office/drawing/2014/main" id="{00000000-0008-0000-0000-00009A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411" name="AutoShape 2">
          <a:extLst>
            <a:ext uri="{FF2B5EF4-FFF2-40B4-BE49-F238E27FC236}">
              <a16:creationId xmlns:a16="http://schemas.microsoft.com/office/drawing/2014/main" id="{00000000-0008-0000-0000-00009B010000}"/>
            </a:ext>
          </a:extLst>
        </xdr:cNvPr>
        <xdr:cNvSpPr>
          <a:spLocks noChangeAspect="1" noChangeArrowheads="1"/>
        </xdr:cNvSpPr>
      </xdr:nvSpPr>
      <xdr:spPr bwMode="auto">
        <a:xfrm>
          <a:off x="504825" y="1008983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oneCellAnchor>
    <xdr:from>
      <xdr:col>0</xdr:col>
      <xdr:colOff>485775</xdr:colOff>
      <xdr:row>529</xdr:row>
      <xdr:rowOff>0</xdr:rowOff>
    </xdr:from>
    <xdr:ext cx="381000" cy="333375"/>
    <xdr:sp macro="" textlink="">
      <xdr:nvSpPr>
        <xdr:cNvPr id="412" name="AutoShape 2">
          <a:extLst>
            <a:ext uri="{FF2B5EF4-FFF2-40B4-BE49-F238E27FC236}">
              <a16:creationId xmlns:a16="http://schemas.microsoft.com/office/drawing/2014/main" id="{00000000-0008-0000-0000-00009C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13" name="AutoShape 2">
          <a:extLst>
            <a:ext uri="{FF2B5EF4-FFF2-40B4-BE49-F238E27FC236}">
              <a16:creationId xmlns:a16="http://schemas.microsoft.com/office/drawing/2014/main" id="{00000000-0008-0000-0000-00009D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414" name="AutoShape 2">
          <a:extLst>
            <a:ext uri="{FF2B5EF4-FFF2-40B4-BE49-F238E27FC236}">
              <a16:creationId xmlns:a16="http://schemas.microsoft.com/office/drawing/2014/main" id="{00000000-0008-0000-0000-00009E010000}"/>
            </a:ext>
          </a:extLst>
        </xdr:cNvPr>
        <xdr:cNvSpPr>
          <a:spLocks noChangeAspect="1" noChangeArrowheads="1"/>
        </xdr:cNvSpPr>
      </xdr:nvSpPr>
      <xdr:spPr bwMode="auto">
        <a:xfrm>
          <a:off x="485775" y="105546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415" name="AutoShape 2">
          <a:extLst>
            <a:ext uri="{FF2B5EF4-FFF2-40B4-BE49-F238E27FC236}">
              <a16:creationId xmlns:a16="http://schemas.microsoft.com/office/drawing/2014/main" id="{00000000-0008-0000-0000-00009F010000}"/>
            </a:ext>
          </a:extLst>
        </xdr:cNvPr>
        <xdr:cNvSpPr>
          <a:spLocks noChangeAspect="1" noChangeArrowheads="1"/>
        </xdr:cNvSpPr>
      </xdr:nvSpPr>
      <xdr:spPr bwMode="auto">
        <a:xfrm>
          <a:off x="485775" y="105546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16" name="AutoShape 2">
          <a:extLst>
            <a:ext uri="{FF2B5EF4-FFF2-40B4-BE49-F238E27FC236}">
              <a16:creationId xmlns:a16="http://schemas.microsoft.com/office/drawing/2014/main" id="{00000000-0008-0000-0000-0000A0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17" name="AutoShape 2">
          <a:extLst>
            <a:ext uri="{FF2B5EF4-FFF2-40B4-BE49-F238E27FC236}">
              <a16:creationId xmlns:a16="http://schemas.microsoft.com/office/drawing/2014/main" id="{00000000-0008-0000-0000-0000A1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18" name="AutoShape 2">
          <a:extLst>
            <a:ext uri="{FF2B5EF4-FFF2-40B4-BE49-F238E27FC236}">
              <a16:creationId xmlns:a16="http://schemas.microsoft.com/office/drawing/2014/main" id="{00000000-0008-0000-0000-0000A2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19" name="AutoShape 2">
          <a:extLst>
            <a:ext uri="{FF2B5EF4-FFF2-40B4-BE49-F238E27FC236}">
              <a16:creationId xmlns:a16="http://schemas.microsoft.com/office/drawing/2014/main" id="{00000000-0008-0000-0000-0000A3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20" name="AutoShape 2">
          <a:extLst>
            <a:ext uri="{FF2B5EF4-FFF2-40B4-BE49-F238E27FC236}">
              <a16:creationId xmlns:a16="http://schemas.microsoft.com/office/drawing/2014/main" id="{00000000-0008-0000-0000-0000A4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21" name="AutoShape 2">
          <a:extLst>
            <a:ext uri="{FF2B5EF4-FFF2-40B4-BE49-F238E27FC236}">
              <a16:creationId xmlns:a16="http://schemas.microsoft.com/office/drawing/2014/main" id="{00000000-0008-0000-0000-0000A5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422" name="AutoShape 2">
          <a:extLst>
            <a:ext uri="{FF2B5EF4-FFF2-40B4-BE49-F238E27FC236}">
              <a16:creationId xmlns:a16="http://schemas.microsoft.com/office/drawing/2014/main" id="{00000000-0008-0000-0000-0000A6010000}"/>
            </a:ext>
          </a:extLst>
        </xdr:cNvPr>
        <xdr:cNvSpPr>
          <a:spLocks noChangeAspect="1" noChangeArrowheads="1"/>
        </xdr:cNvSpPr>
      </xdr:nvSpPr>
      <xdr:spPr bwMode="auto">
        <a:xfrm>
          <a:off x="485775" y="105546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423" name="AutoShape 2">
          <a:extLst>
            <a:ext uri="{FF2B5EF4-FFF2-40B4-BE49-F238E27FC236}">
              <a16:creationId xmlns:a16="http://schemas.microsoft.com/office/drawing/2014/main" id="{00000000-0008-0000-0000-0000A7010000}"/>
            </a:ext>
          </a:extLst>
        </xdr:cNvPr>
        <xdr:cNvSpPr>
          <a:spLocks noChangeAspect="1" noChangeArrowheads="1"/>
        </xdr:cNvSpPr>
      </xdr:nvSpPr>
      <xdr:spPr bwMode="auto">
        <a:xfrm>
          <a:off x="485775" y="105546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24" name="AutoShape 2">
          <a:extLst>
            <a:ext uri="{FF2B5EF4-FFF2-40B4-BE49-F238E27FC236}">
              <a16:creationId xmlns:a16="http://schemas.microsoft.com/office/drawing/2014/main" id="{00000000-0008-0000-0000-0000A8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25" name="AutoShape 2">
          <a:extLst>
            <a:ext uri="{FF2B5EF4-FFF2-40B4-BE49-F238E27FC236}">
              <a16:creationId xmlns:a16="http://schemas.microsoft.com/office/drawing/2014/main" id="{00000000-0008-0000-0000-0000A9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26" name="AutoShape 2">
          <a:extLst>
            <a:ext uri="{FF2B5EF4-FFF2-40B4-BE49-F238E27FC236}">
              <a16:creationId xmlns:a16="http://schemas.microsoft.com/office/drawing/2014/main" id="{00000000-0008-0000-0000-0000AA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27" name="AutoShape 2">
          <a:extLst>
            <a:ext uri="{FF2B5EF4-FFF2-40B4-BE49-F238E27FC236}">
              <a16:creationId xmlns:a16="http://schemas.microsoft.com/office/drawing/2014/main" id="{00000000-0008-0000-0000-0000AB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28" name="AutoShape 2">
          <a:extLst>
            <a:ext uri="{FF2B5EF4-FFF2-40B4-BE49-F238E27FC236}">
              <a16:creationId xmlns:a16="http://schemas.microsoft.com/office/drawing/2014/main" id="{00000000-0008-0000-0000-0000AC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29" name="AutoShape 2">
          <a:extLst>
            <a:ext uri="{FF2B5EF4-FFF2-40B4-BE49-F238E27FC236}">
              <a16:creationId xmlns:a16="http://schemas.microsoft.com/office/drawing/2014/main" id="{00000000-0008-0000-0000-0000AD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430" name="AutoShape 2">
          <a:extLst>
            <a:ext uri="{FF2B5EF4-FFF2-40B4-BE49-F238E27FC236}">
              <a16:creationId xmlns:a16="http://schemas.microsoft.com/office/drawing/2014/main" id="{00000000-0008-0000-0000-0000AE010000}"/>
            </a:ext>
          </a:extLst>
        </xdr:cNvPr>
        <xdr:cNvSpPr>
          <a:spLocks noChangeAspect="1" noChangeArrowheads="1"/>
        </xdr:cNvSpPr>
      </xdr:nvSpPr>
      <xdr:spPr bwMode="auto">
        <a:xfrm>
          <a:off x="485775" y="105546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431" name="AutoShape 2">
          <a:extLst>
            <a:ext uri="{FF2B5EF4-FFF2-40B4-BE49-F238E27FC236}">
              <a16:creationId xmlns:a16="http://schemas.microsoft.com/office/drawing/2014/main" id="{00000000-0008-0000-0000-0000AF010000}"/>
            </a:ext>
          </a:extLst>
        </xdr:cNvPr>
        <xdr:cNvSpPr>
          <a:spLocks noChangeAspect="1" noChangeArrowheads="1"/>
        </xdr:cNvSpPr>
      </xdr:nvSpPr>
      <xdr:spPr bwMode="auto">
        <a:xfrm>
          <a:off x="485775" y="105546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32" name="AutoShape 2">
          <a:extLst>
            <a:ext uri="{FF2B5EF4-FFF2-40B4-BE49-F238E27FC236}">
              <a16:creationId xmlns:a16="http://schemas.microsoft.com/office/drawing/2014/main" id="{00000000-0008-0000-0000-0000B0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33" name="AutoShape 2">
          <a:extLst>
            <a:ext uri="{FF2B5EF4-FFF2-40B4-BE49-F238E27FC236}">
              <a16:creationId xmlns:a16="http://schemas.microsoft.com/office/drawing/2014/main" id="{00000000-0008-0000-0000-0000B1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34" name="AutoShape 2">
          <a:extLst>
            <a:ext uri="{FF2B5EF4-FFF2-40B4-BE49-F238E27FC236}">
              <a16:creationId xmlns:a16="http://schemas.microsoft.com/office/drawing/2014/main" id="{00000000-0008-0000-0000-0000B2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35" name="AutoShape 2">
          <a:extLst>
            <a:ext uri="{FF2B5EF4-FFF2-40B4-BE49-F238E27FC236}">
              <a16:creationId xmlns:a16="http://schemas.microsoft.com/office/drawing/2014/main" id="{00000000-0008-0000-0000-0000B3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36" name="AutoShape 2">
          <a:extLst>
            <a:ext uri="{FF2B5EF4-FFF2-40B4-BE49-F238E27FC236}">
              <a16:creationId xmlns:a16="http://schemas.microsoft.com/office/drawing/2014/main" id="{00000000-0008-0000-0000-0000B4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37" name="AutoShape 2">
          <a:extLst>
            <a:ext uri="{FF2B5EF4-FFF2-40B4-BE49-F238E27FC236}">
              <a16:creationId xmlns:a16="http://schemas.microsoft.com/office/drawing/2014/main" id="{00000000-0008-0000-0000-0000B5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438" name="AutoShape 2">
          <a:extLst>
            <a:ext uri="{FF2B5EF4-FFF2-40B4-BE49-F238E27FC236}">
              <a16:creationId xmlns:a16="http://schemas.microsoft.com/office/drawing/2014/main" id="{00000000-0008-0000-0000-0000B6010000}"/>
            </a:ext>
          </a:extLst>
        </xdr:cNvPr>
        <xdr:cNvSpPr>
          <a:spLocks noChangeAspect="1" noChangeArrowheads="1"/>
        </xdr:cNvSpPr>
      </xdr:nvSpPr>
      <xdr:spPr bwMode="auto">
        <a:xfrm>
          <a:off x="485775" y="105546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439" name="AutoShape 2">
          <a:extLst>
            <a:ext uri="{FF2B5EF4-FFF2-40B4-BE49-F238E27FC236}">
              <a16:creationId xmlns:a16="http://schemas.microsoft.com/office/drawing/2014/main" id="{00000000-0008-0000-0000-0000B7010000}"/>
            </a:ext>
          </a:extLst>
        </xdr:cNvPr>
        <xdr:cNvSpPr>
          <a:spLocks noChangeAspect="1" noChangeArrowheads="1"/>
        </xdr:cNvSpPr>
      </xdr:nvSpPr>
      <xdr:spPr bwMode="auto">
        <a:xfrm>
          <a:off x="485775" y="105546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440" name="AutoShape 2">
          <a:extLst>
            <a:ext uri="{FF2B5EF4-FFF2-40B4-BE49-F238E27FC236}">
              <a16:creationId xmlns:a16="http://schemas.microsoft.com/office/drawing/2014/main" id="{00000000-0008-0000-0000-0000B8010000}"/>
            </a:ext>
          </a:extLst>
        </xdr:cNvPr>
        <xdr:cNvSpPr>
          <a:spLocks noChangeAspect="1" noChangeArrowheads="1"/>
        </xdr:cNvSpPr>
      </xdr:nvSpPr>
      <xdr:spPr bwMode="auto">
        <a:xfrm>
          <a:off x="4857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41" name="AutoShape 2">
          <a:extLst>
            <a:ext uri="{FF2B5EF4-FFF2-40B4-BE49-F238E27FC236}">
              <a16:creationId xmlns:a16="http://schemas.microsoft.com/office/drawing/2014/main" id="{00000000-0008-0000-0000-0000B9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442" name="AutoShape 2">
          <a:extLst>
            <a:ext uri="{FF2B5EF4-FFF2-40B4-BE49-F238E27FC236}">
              <a16:creationId xmlns:a16="http://schemas.microsoft.com/office/drawing/2014/main" id="{00000000-0008-0000-0000-0000BA010000}"/>
            </a:ext>
          </a:extLst>
        </xdr:cNvPr>
        <xdr:cNvSpPr>
          <a:spLocks noChangeAspect="1" noChangeArrowheads="1"/>
        </xdr:cNvSpPr>
      </xdr:nvSpPr>
      <xdr:spPr bwMode="auto">
        <a:xfrm>
          <a:off x="485775" y="105546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529</xdr:row>
      <xdr:rowOff>0</xdr:rowOff>
    </xdr:from>
    <xdr:ext cx="381000" cy="333375"/>
    <xdr:sp macro="" textlink="">
      <xdr:nvSpPr>
        <xdr:cNvPr id="443" name="AutoShape 2">
          <a:extLst>
            <a:ext uri="{FF2B5EF4-FFF2-40B4-BE49-F238E27FC236}">
              <a16:creationId xmlns:a16="http://schemas.microsoft.com/office/drawing/2014/main" id="{00000000-0008-0000-0000-0000BB010000}"/>
            </a:ext>
          </a:extLst>
        </xdr:cNvPr>
        <xdr:cNvSpPr>
          <a:spLocks noChangeAspect="1" noChangeArrowheads="1"/>
        </xdr:cNvSpPr>
      </xdr:nvSpPr>
      <xdr:spPr bwMode="auto">
        <a:xfrm>
          <a:off x="447675" y="105546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44" name="AutoShape 2">
          <a:extLst>
            <a:ext uri="{FF2B5EF4-FFF2-40B4-BE49-F238E27FC236}">
              <a16:creationId xmlns:a16="http://schemas.microsoft.com/office/drawing/2014/main" id="{00000000-0008-0000-0000-0000BC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445" name="AutoShape 2">
          <a:extLst>
            <a:ext uri="{FF2B5EF4-FFF2-40B4-BE49-F238E27FC236}">
              <a16:creationId xmlns:a16="http://schemas.microsoft.com/office/drawing/2014/main" id="{00000000-0008-0000-0000-0000BD01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446" name="AutoShape 2">
          <a:extLst>
            <a:ext uri="{FF2B5EF4-FFF2-40B4-BE49-F238E27FC236}">
              <a16:creationId xmlns:a16="http://schemas.microsoft.com/office/drawing/2014/main" id="{00000000-0008-0000-0000-0000BE010000}"/>
            </a:ext>
          </a:extLst>
        </xdr:cNvPr>
        <xdr:cNvSpPr>
          <a:spLocks noChangeAspect="1" noChangeArrowheads="1"/>
        </xdr:cNvSpPr>
      </xdr:nvSpPr>
      <xdr:spPr bwMode="auto">
        <a:xfrm>
          <a:off x="504825" y="1055465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447" name="AutoShape 2">
          <a:extLst>
            <a:ext uri="{FF2B5EF4-FFF2-40B4-BE49-F238E27FC236}">
              <a16:creationId xmlns:a16="http://schemas.microsoft.com/office/drawing/2014/main" id="{00000000-0008-0000-0000-0000BF010000}"/>
            </a:ext>
          </a:extLst>
        </xdr:cNvPr>
        <xdr:cNvSpPr>
          <a:spLocks noChangeAspect="1" noChangeArrowheads="1"/>
        </xdr:cNvSpPr>
      </xdr:nvSpPr>
      <xdr:spPr bwMode="auto">
        <a:xfrm>
          <a:off x="504825" y="1055465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48" name="AutoShape 2">
          <a:extLst>
            <a:ext uri="{FF2B5EF4-FFF2-40B4-BE49-F238E27FC236}">
              <a16:creationId xmlns:a16="http://schemas.microsoft.com/office/drawing/2014/main" id="{00000000-0008-0000-0000-0000C0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449" name="AutoShape 2">
          <a:extLst>
            <a:ext uri="{FF2B5EF4-FFF2-40B4-BE49-F238E27FC236}">
              <a16:creationId xmlns:a16="http://schemas.microsoft.com/office/drawing/2014/main" id="{00000000-0008-0000-0000-0000C101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450" name="AutoShape 2">
          <a:extLst>
            <a:ext uri="{FF2B5EF4-FFF2-40B4-BE49-F238E27FC236}">
              <a16:creationId xmlns:a16="http://schemas.microsoft.com/office/drawing/2014/main" id="{00000000-0008-0000-0000-0000C201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51" name="AutoShape 2">
          <a:extLst>
            <a:ext uri="{FF2B5EF4-FFF2-40B4-BE49-F238E27FC236}">
              <a16:creationId xmlns:a16="http://schemas.microsoft.com/office/drawing/2014/main" id="{00000000-0008-0000-0000-0000C3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52" name="AutoShape 2">
          <a:extLst>
            <a:ext uri="{FF2B5EF4-FFF2-40B4-BE49-F238E27FC236}">
              <a16:creationId xmlns:a16="http://schemas.microsoft.com/office/drawing/2014/main" id="{00000000-0008-0000-0000-0000C4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453" name="AutoShape 2">
          <a:extLst>
            <a:ext uri="{FF2B5EF4-FFF2-40B4-BE49-F238E27FC236}">
              <a16:creationId xmlns:a16="http://schemas.microsoft.com/office/drawing/2014/main" id="{00000000-0008-0000-0000-0000C501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454" name="AutoShape 2">
          <a:extLst>
            <a:ext uri="{FF2B5EF4-FFF2-40B4-BE49-F238E27FC236}">
              <a16:creationId xmlns:a16="http://schemas.microsoft.com/office/drawing/2014/main" id="{00000000-0008-0000-0000-0000C6010000}"/>
            </a:ext>
          </a:extLst>
        </xdr:cNvPr>
        <xdr:cNvSpPr>
          <a:spLocks noChangeAspect="1" noChangeArrowheads="1"/>
        </xdr:cNvSpPr>
      </xdr:nvSpPr>
      <xdr:spPr bwMode="auto">
        <a:xfrm>
          <a:off x="504825" y="1055465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455" name="AutoShape 2">
          <a:extLst>
            <a:ext uri="{FF2B5EF4-FFF2-40B4-BE49-F238E27FC236}">
              <a16:creationId xmlns:a16="http://schemas.microsoft.com/office/drawing/2014/main" id="{00000000-0008-0000-0000-0000C7010000}"/>
            </a:ext>
          </a:extLst>
        </xdr:cNvPr>
        <xdr:cNvSpPr>
          <a:spLocks noChangeAspect="1" noChangeArrowheads="1"/>
        </xdr:cNvSpPr>
      </xdr:nvSpPr>
      <xdr:spPr bwMode="auto">
        <a:xfrm>
          <a:off x="504825" y="1055465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56" name="AutoShape 2">
          <a:extLst>
            <a:ext uri="{FF2B5EF4-FFF2-40B4-BE49-F238E27FC236}">
              <a16:creationId xmlns:a16="http://schemas.microsoft.com/office/drawing/2014/main" id="{00000000-0008-0000-0000-0000C8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457" name="AutoShape 2">
          <a:extLst>
            <a:ext uri="{FF2B5EF4-FFF2-40B4-BE49-F238E27FC236}">
              <a16:creationId xmlns:a16="http://schemas.microsoft.com/office/drawing/2014/main" id="{00000000-0008-0000-0000-0000C901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458" name="AutoShape 2">
          <a:extLst>
            <a:ext uri="{FF2B5EF4-FFF2-40B4-BE49-F238E27FC236}">
              <a16:creationId xmlns:a16="http://schemas.microsoft.com/office/drawing/2014/main" id="{00000000-0008-0000-0000-0000CA01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59" name="AutoShape 2">
          <a:extLst>
            <a:ext uri="{FF2B5EF4-FFF2-40B4-BE49-F238E27FC236}">
              <a16:creationId xmlns:a16="http://schemas.microsoft.com/office/drawing/2014/main" id="{00000000-0008-0000-0000-0000CB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60" name="AutoShape 2">
          <a:extLst>
            <a:ext uri="{FF2B5EF4-FFF2-40B4-BE49-F238E27FC236}">
              <a16:creationId xmlns:a16="http://schemas.microsoft.com/office/drawing/2014/main" id="{00000000-0008-0000-0000-0000CC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61" name="AutoShape 2">
          <a:extLst>
            <a:ext uri="{FF2B5EF4-FFF2-40B4-BE49-F238E27FC236}">
              <a16:creationId xmlns:a16="http://schemas.microsoft.com/office/drawing/2014/main" id="{00000000-0008-0000-0000-0000CD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62" name="AutoShape 2">
          <a:extLst>
            <a:ext uri="{FF2B5EF4-FFF2-40B4-BE49-F238E27FC236}">
              <a16:creationId xmlns:a16="http://schemas.microsoft.com/office/drawing/2014/main" id="{00000000-0008-0000-0000-0000CE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63" name="AutoShape 2">
          <a:extLst>
            <a:ext uri="{FF2B5EF4-FFF2-40B4-BE49-F238E27FC236}">
              <a16:creationId xmlns:a16="http://schemas.microsoft.com/office/drawing/2014/main" id="{00000000-0008-0000-0000-0000CF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64" name="AutoShape 2">
          <a:extLst>
            <a:ext uri="{FF2B5EF4-FFF2-40B4-BE49-F238E27FC236}">
              <a16:creationId xmlns:a16="http://schemas.microsoft.com/office/drawing/2014/main" id="{00000000-0008-0000-0000-0000D0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65" name="AutoShape 2">
          <a:extLst>
            <a:ext uri="{FF2B5EF4-FFF2-40B4-BE49-F238E27FC236}">
              <a16:creationId xmlns:a16="http://schemas.microsoft.com/office/drawing/2014/main" id="{00000000-0008-0000-0000-0000D1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66" name="AutoShape 2">
          <a:extLst>
            <a:ext uri="{FF2B5EF4-FFF2-40B4-BE49-F238E27FC236}">
              <a16:creationId xmlns:a16="http://schemas.microsoft.com/office/drawing/2014/main" id="{00000000-0008-0000-0000-0000D2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67" name="AutoShape 2">
          <a:extLst>
            <a:ext uri="{FF2B5EF4-FFF2-40B4-BE49-F238E27FC236}">
              <a16:creationId xmlns:a16="http://schemas.microsoft.com/office/drawing/2014/main" id="{00000000-0008-0000-0000-0000D3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68" name="AutoShape 2">
          <a:extLst>
            <a:ext uri="{FF2B5EF4-FFF2-40B4-BE49-F238E27FC236}">
              <a16:creationId xmlns:a16="http://schemas.microsoft.com/office/drawing/2014/main" id="{00000000-0008-0000-0000-0000D4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69" name="AutoShape 2">
          <a:extLst>
            <a:ext uri="{FF2B5EF4-FFF2-40B4-BE49-F238E27FC236}">
              <a16:creationId xmlns:a16="http://schemas.microsoft.com/office/drawing/2014/main" id="{00000000-0008-0000-0000-0000D5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70" name="AutoShape 2">
          <a:extLst>
            <a:ext uri="{FF2B5EF4-FFF2-40B4-BE49-F238E27FC236}">
              <a16:creationId xmlns:a16="http://schemas.microsoft.com/office/drawing/2014/main" id="{00000000-0008-0000-0000-0000D6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71" name="AutoShape 2">
          <a:extLst>
            <a:ext uri="{FF2B5EF4-FFF2-40B4-BE49-F238E27FC236}">
              <a16:creationId xmlns:a16="http://schemas.microsoft.com/office/drawing/2014/main" id="{00000000-0008-0000-0000-0000D7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72" name="AutoShape 2">
          <a:extLst>
            <a:ext uri="{FF2B5EF4-FFF2-40B4-BE49-F238E27FC236}">
              <a16:creationId xmlns:a16="http://schemas.microsoft.com/office/drawing/2014/main" id="{00000000-0008-0000-0000-0000D8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73" name="AutoShape 2">
          <a:extLst>
            <a:ext uri="{FF2B5EF4-FFF2-40B4-BE49-F238E27FC236}">
              <a16:creationId xmlns:a16="http://schemas.microsoft.com/office/drawing/2014/main" id="{00000000-0008-0000-0000-0000D9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74" name="AutoShape 2">
          <a:extLst>
            <a:ext uri="{FF2B5EF4-FFF2-40B4-BE49-F238E27FC236}">
              <a16:creationId xmlns:a16="http://schemas.microsoft.com/office/drawing/2014/main" id="{00000000-0008-0000-0000-0000DA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75" name="AutoShape 2">
          <a:extLst>
            <a:ext uri="{FF2B5EF4-FFF2-40B4-BE49-F238E27FC236}">
              <a16:creationId xmlns:a16="http://schemas.microsoft.com/office/drawing/2014/main" id="{00000000-0008-0000-0000-0000DB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76" name="AutoShape 2">
          <a:extLst>
            <a:ext uri="{FF2B5EF4-FFF2-40B4-BE49-F238E27FC236}">
              <a16:creationId xmlns:a16="http://schemas.microsoft.com/office/drawing/2014/main" id="{00000000-0008-0000-0000-0000DC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77" name="AutoShape 2">
          <a:extLst>
            <a:ext uri="{FF2B5EF4-FFF2-40B4-BE49-F238E27FC236}">
              <a16:creationId xmlns:a16="http://schemas.microsoft.com/office/drawing/2014/main" id="{00000000-0008-0000-0000-0000DD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78" name="AutoShape 2">
          <a:extLst>
            <a:ext uri="{FF2B5EF4-FFF2-40B4-BE49-F238E27FC236}">
              <a16:creationId xmlns:a16="http://schemas.microsoft.com/office/drawing/2014/main" id="{00000000-0008-0000-0000-0000DE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79" name="AutoShape 2">
          <a:extLst>
            <a:ext uri="{FF2B5EF4-FFF2-40B4-BE49-F238E27FC236}">
              <a16:creationId xmlns:a16="http://schemas.microsoft.com/office/drawing/2014/main" id="{00000000-0008-0000-0000-0000DF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0" name="AutoShape 2">
          <a:extLst>
            <a:ext uri="{FF2B5EF4-FFF2-40B4-BE49-F238E27FC236}">
              <a16:creationId xmlns:a16="http://schemas.microsoft.com/office/drawing/2014/main" id="{00000000-0008-0000-0000-0000E0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1" name="AutoShape 2">
          <a:extLst>
            <a:ext uri="{FF2B5EF4-FFF2-40B4-BE49-F238E27FC236}">
              <a16:creationId xmlns:a16="http://schemas.microsoft.com/office/drawing/2014/main" id="{00000000-0008-0000-0000-0000E1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2" name="AutoShape 2">
          <a:extLst>
            <a:ext uri="{FF2B5EF4-FFF2-40B4-BE49-F238E27FC236}">
              <a16:creationId xmlns:a16="http://schemas.microsoft.com/office/drawing/2014/main" id="{00000000-0008-0000-0000-0000E2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3" name="AutoShape 2">
          <a:extLst>
            <a:ext uri="{FF2B5EF4-FFF2-40B4-BE49-F238E27FC236}">
              <a16:creationId xmlns:a16="http://schemas.microsoft.com/office/drawing/2014/main" id="{00000000-0008-0000-0000-0000E3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4" name="AutoShape 2">
          <a:extLst>
            <a:ext uri="{FF2B5EF4-FFF2-40B4-BE49-F238E27FC236}">
              <a16:creationId xmlns:a16="http://schemas.microsoft.com/office/drawing/2014/main" id="{00000000-0008-0000-0000-0000E4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5" name="AutoShape 2">
          <a:extLst>
            <a:ext uri="{FF2B5EF4-FFF2-40B4-BE49-F238E27FC236}">
              <a16:creationId xmlns:a16="http://schemas.microsoft.com/office/drawing/2014/main" id="{00000000-0008-0000-0000-0000E5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486" name="AutoShape 2">
          <a:extLst>
            <a:ext uri="{FF2B5EF4-FFF2-40B4-BE49-F238E27FC236}">
              <a16:creationId xmlns:a16="http://schemas.microsoft.com/office/drawing/2014/main" id="{00000000-0008-0000-0000-0000E601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7" name="AutoShape 2">
          <a:extLst>
            <a:ext uri="{FF2B5EF4-FFF2-40B4-BE49-F238E27FC236}">
              <a16:creationId xmlns:a16="http://schemas.microsoft.com/office/drawing/2014/main" id="{00000000-0008-0000-0000-0000E7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8" name="AutoShape 2">
          <a:extLst>
            <a:ext uri="{FF2B5EF4-FFF2-40B4-BE49-F238E27FC236}">
              <a16:creationId xmlns:a16="http://schemas.microsoft.com/office/drawing/2014/main" id="{00000000-0008-0000-0000-0000E8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89" name="AutoShape 2">
          <a:extLst>
            <a:ext uri="{FF2B5EF4-FFF2-40B4-BE49-F238E27FC236}">
              <a16:creationId xmlns:a16="http://schemas.microsoft.com/office/drawing/2014/main" id="{00000000-0008-0000-0000-0000E9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490" name="AutoShape 2">
          <a:extLst>
            <a:ext uri="{FF2B5EF4-FFF2-40B4-BE49-F238E27FC236}">
              <a16:creationId xmlns:a16="http://schemas.microsoft.com/office/drawing/2014/main" id="{00000000-0008-0000-0000-0000EA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1" name="AutoShape 2">
          <a:extLst>
            <a:ext uri="{FF2B5EF4-FFF2-40B4-BE49-F238E27FC236}">
              <a16:creationId xmlns:a16="http://schemas.microsoft.com/office/drawing/2014/main" id="{00000000-0008-0000-0000-0000EB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2" name="AutoShape 2">
          <a:extLst>
            <a:ext uri="{FF2B5EF4-FFF2-40B4-BE49-F238E27FC236}">
              <a16:creationId xmlns:a16="http://schemas.microsoft.com/office/drawing/2014/main" id="{00000000-0008-0000-0000-0000EC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3" name="AutoShape 2">
          <a:extLst>
            <a:ext uri="{FF2B5EF4-FFF2-40B4-BE49-F238E27FC236}">
              <a16:creationId xmlns:a16="http://schemas.microsoft.com/office/drawing/2014/main" id="{00000000-0008-0000-0000-0000ED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4" name="AutoShape 2">
          <a:extLst>
            <a:ext uri="{FF2B5EF4-FFF2-40B4-BE49-F238E27FC236}">
              <a16:creationId xmlns:a16="http://schemas.microsoft.com/office/drawing/2014/main" id="{00000000-0008-0000-0000-0000EE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5" name="AutoShape 2">
          <a:extLst>
            <a:ext uri="{FF2B5EF4-FFF2-40B4-BE49-F238E27FC236}">
              <a16:creationId xmlns:a16="http://schemas.microsoft.com/office/drawing/2014/main" id="{00000000-0008-0000-0000-0000EF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6" name="AutoShape 2">
          <a:extLst>
            <a:ext uri="{FF2B5EF4-FFF2-40B4-BE49-F238E27FC236}">
              <a16:creationId xmlns:a16="http://schemas.microsoft.com/office/drawing/2014/main" id="{00000000-0008-0000-0000-0000F0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7" name="AutoShape 2">
          <a:extLst>
            <a:ext uri="{FF2B5EF4-FFF2-40B4-BE49-F238E27FC236}">
              <a16:creationId xmlns:a16="http://schemas.microsoft.com/office/drawing/2014/main" id="{00000000-0008-0000-0000-0000F1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8" name="AutoShape 2">
          <a:extLst>
            <a:ext uri="{FF2B5EF4-FFF2-40B4-BE49-F238E27FC236}">
              <a16:creationId xmlns:a16="http://schemas.microsoft.com/office/drawing/2014/main" id="{00000000-0008-0000-0000-0000F2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499" name="AutoShape 2">
          <a:extLst>
            <a:ext uri="{FF2B5EF4-FFF2-40B4-BE49-F238E27FC236}">
              <a16:creationId xmlns:a16="http://schemas.microsoft.com/office/drawing/2014/main" id="{00000000-0008-0000-0000-0000F3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00" name="AutoShape 2">
          <a:extLst>
            <a:ext uri="{FF2B5EF4-FFF2-40B4-BE49-F238E27FC236}">
              <a16:creationId xmlns:a16="http://schemas.microsoft.com/office/drawing/2014/main" id="{00000000-0008-0000-0000-0000F4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01" name="AutoShape 2">
          <a:extLst>
            <a:ext uri="{FF2B5EF4-FFF2-40B4-BE49-F238E27FC236}">
              <a16:creationId xmlns:a16="http://schemas.microsoft.com/office/drawing/2014/main" id="{00000000-0008-0000-0000-0000F5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02" name="AutoShape 2">
          <a:extLst>
            <a:ext uri="{FF2B5EF4-FFF2-40B4-BE49-F238E27FC236}">
              <a16:creationId xmlns:a16="http://schemas.microsoft.com/office/drawing/2014/main" id="{00000000-0008-0000-0000-0000F6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03" name="AutoShape 2">
          <a:extLst>
            <a:ext uri="{FF2B5EF4-FFF2-40B4-BE49-F238E27FC236}">
              <a16:creationId xmlns:a16="http://schemas.microsoft.com/office/drawing/2014/main" id="{00000000-0008-0000-0000-0000F7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04" name="AutoShape 2">
          <a:extLst>
            <a:ext uri="{FF2B5EF4-FFF2-40B4-BE49-F238E27FC236}">
              <a16:creationId xmlns:a16="http://schemas.microsoft.com/office/drawing/2014/main" id="{00000000-0008-0000-0000-0000F8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05" name="AutoShape 2">
          <a:extLst>
            <a:ext uri="{FF2B5EF4-FFF2-40B4-BE49-F238E27FC236}">
              <a16:creationId xmlns:a16="http://schemas.microsoft.com/office/drawing/2014/main" id="{00000000-0008-0000-0000-0000F9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06" name="AutoShape 2">
          <a:extLst>
            <a:ext uri="{FF2B5EF4-FFF2-40B4-BE49-F238E27FC236}">
              <a16:creationId xmlns:a16="http://schemas.microsoft.com/office/drawing/2014/main" id="{00000000-0008-0000-0000-0000FA01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07" name="AutoShape 2">
          <a:extLst>
            <a:ext uri="{FF2B5EF4-FFF2-40B4-BE49-F238E27FC236}">
              <a16:creationId xmlns:a16="http://schemas.microsoft.com/office/drawing/2014/main" id="{00000000-0008-0000-0000-0000FB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508" name="AutoShape 2">
          <a:extLst>
            <a:ext uri="{FF2B5EF4-FFF2-40B4-BE49-F238E27FC236}">
              <a16:creationId xmlns:a16="http://schemas.microsoft.com/office/drawing/2014/main" id="{00000000-0008-0000-0000-0000FC01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509" name="AutoShape 2">
          <a:extLst>
            <a:ext uri="{FF2B5EF4-FFF2-40B4-BE49-F238E27FC236}">
              <a16:creationId xmlns:a16="http://schemas.microsoft.com/office/drawing/2014/main" id="{00000000-0008-0000-0000-0000FD010000}"/>
            </a:ext>
          </a:extLst>
        </xdr:cNvPr>
        <xdr:cNvSpPr>
          <a:spLocks noChangeAspect="1" noChangeArrowheads="1"/>
        </xdr:cNvSpPr>
      </xdr:nvSpPr>
      <xdr:spPr bwMode="auto">
        <a:xfrm>
          <a:off x="504825" y="1055465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510" name="AutoShape 2">
          <a:extLst>
            <a:ext uri="{FF2B5EF4-FFF2-40B4-BE49-F238E27FC236}">
              <a16:creationId xmlns:a16="http://schemas.microsoft.com/office/drawing/2014/main" id="{00000000-0008-0000-0000-0000FE010000}"/>
            </a:ext>
          </a:extLst>
        </xdr:cNvPr>
        <xdr:cNvSpPr>
          <a:spLocks noChangeAspect="1" noChangeArrowheads="1"/>
        </xdr:cNvSpPr>
      </xdr:nvSpPr>
      <xdr:spPr bwMode="auto">
        <a:xfrm>
          <a:off x="504825" y="1055465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11" name="AutoShape 2">
          <a:extLst>
            <a:ext uri="{FF2B5EF4-FFF2-40B4-BE49-F238E27FC236}">
              <a16:creationId xmlns:a16="http://schemas.microsoft.com/office/drawing/2014/main" id="{00000000-0008-0000-0000-0000FF01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512" name="AutoShape 2">
          <a:extLst>
            <a:ext uri="{FF2B5EF4-FFF2-40B4-BE49-F238E27FC236}">
              <a16:creationId xmlns:a16="http://schemas.microsoft.com/office/drawing/2014/main" id="{00000000-0008-0000-0000-00000002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513" name="AutoShape 2">
          <a:extLst>
            <a:ext uri="{FF2B5EF4-FFF2-40B4-BE49-F238E27FC236}">
              <a16:creationId xmlns:a16="http://schemas.microsoft.com/office/drawing/2014/main" id="{00000000-0008-0000-0000-00000102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14" name="AutoShape 2">
          <a:extLst>
            <a:ext uri="{FF2B5EF4-FFF2-40B4-BE49-F238E27FC236}">
              <a16:creationId xmlns:a16="http://schemas.microsoft.com/office/drawing/2014/main" id="{00000000-0008-0000-0000-000002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15" name="AutoShape 2">
          <a:extLst>
            <a:ext uri="{FF2B5EF4-FFF2-40B4-BE49-F238E27FC236}">
              <a16:creationId xmlns:a16="http://schemas.microsoft.com/office/drawing/2014/main" id="{00000000-0008-0000-0000-000003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516" name="AutoShape 2">
          <a:extLst>
            <a:ext uri="{FF2B5EF4-FFF2-40B4-BE49-F238E27FC236}">
              <a16:creationId xmlns:a16="http://schemas.microsoft.com/office/drawing/2014/main" id="{00000000-0008-0000-0000-00000402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517" name="AutoShape 2">
          <a:extLst>
            <a:ext uri="{FF2B5EF4-FFF2-40B4-BE49-F238E27FC236}">
              <a16:creationId xmlns:a16="http://schemas.microsoft.com/office/drawing/2014/main" id="{00000000-0008-0000-0000-000005020000}"/>
            </a:ext>
          </a:extLst>
        </xdr:cNvPr>
        <xdr:cNvSpPr>
          <a:spLocks noChangeAspect="1" noChangeArrowheads="1"/>
        </xdr:cNvSpPr>
      </xdr:nvSpPr>
      <xdr:spPr bwMode="auto">
        <a:xfrm>
          <a:off x="504825" y="1055465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518" name="AutoShape 2">
          <a:extLst>
            <a:ext uri="{FF2B5EF4-FFF2-40B4-BE49-F238E27FC236}">
              <a16:creationId xmlns:a16="http://schemas.microsoft.com/office/drawing/2014/main" id="{00000000-0008-0000-0000-000006020000}"/>
            </a:ext>
          </a:extLst>
        </xdr:cNvPr>
        <xdr:cNvSpPr>
          <a:spLocks noChangeAspect="1" noChangeArrowheads="1"/>
        </xdr:cNvSpPr>
      </xdr:nvSpPr>
      <xdr:spPr bwMode="auto">
        <a:xfrm>
          <a:off x="504825" y="105546525"/>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19" name="AutoShape 2">
          <a:extLst>
            <a:ext uri="{FF2B5EF4-FFF2-40B4-BE49-F238E27FC236}">
              <a16:creationId xmlns:a16="http://schemas.microsoft.com/office/drawing/2014/main" id="{00000000-0008-0000-0000-000007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520" name="AutoShape 2">
          <a:extLst>
            <a:ext uri="{FF2B5EF4-FFF2-40B4-BE49-F238E27FC236}">
              <a16:creationId xmlns:a16="http://schemas.microsoft.com/office/drawing/2014/main" id="{00000000-0008-0000-0000-00000802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521" name="AutoShape 2">
          <a:extLst>
            <a:ext uri="{FF2B5EF4-FFF2-40B4-BE49-F238E27FC236}">
              <a16:creationId xmlns:a16="http://schemas.microsoft.com/office/drawing/2014/main" id="{00000000-0008-0000-0000-000009020000}"/>
            </a:ext>
          </a:extLst>
        </xdr:cNvPr>
        <xdr:cNvSpPr>
          <a:spLocks noChangeAspect="1" noChangeArrowheads="1"/>
        </xdr:cNvSpPr>
      </xdr:nvSpPr>
      <xdr:spPr bwMode="auto">
        <a:xfrm>
          <a:off x="504825" y="105546525"/>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22" name="AutoShape 2">
          <a:extLst>
            <a:ext uri="{FF2B5EF4-FFF2-40B4-BE49-F238E27FC236}">
              <a16:creationId xmlns:a16="http://schemas.microsoft.com/office/drawing/2014/main" id="{00000000-0008-0000-0000-00000A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23" name="AutoShape 2">
          <a:extLst>
            <a:ext uri="{FF2B5EF4-FFF2-40B4-BE49-F238E27FC236}">
              <a16:creationId xmlns:a16="http://schemas.microsoft.com/office/drawing/2014/main" id="{00000000-0008-0000-0000-00000B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24" name="AutoShape 2">
          <a:extLst>
            <a:ext uri="{FF2B5EF4-FFF2-40B4-BE49-F238E27FC236}">
              <a16:creationId xmlns:a16="http://schemas.microsoft.com/office/drawing/2014/main" id="{00000000-0008-0000-0000-00000C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25" name="AutoShape 2">
          <a:extLst>
            <a:ext uri="{FF2B5EF4-FFF2-40B4-BE49-F238E27FC236}">
              <a16:creationId xmlns:a16="http://schemas.microsoft.com/office/drawing/2014/main" id="{00000000-0008-0000-0000-00000D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26" name="AutoShape 2">
          <a:extLst>
            <a:ext uri="{FF2B5EF4-FFF2-40B4-BE49-F238E27FC236}">
              <a16:creationId xmlns:a16="http://schemas.microsoft.com/office/drawing/2014/main" id="{00000000-0008-0000-0000-00000E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27" name="AutoShape 2">
          <a:extLst>
            <a:ext uri="{FF2B5EF4-FFF2-40B4-BE49-F238E27FC236}">
              <a16:creationId xmlns:a16="http://schemas.microsoft.com/office/drawing/2014/main" id="{00000000-0008-0000-0000-00000F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28" name="AutoShape 2">
          <a:extLst>
            <a:ext uri="{FF2B5EF4-FFF2-40B4-BE49-F238E27FC236}">
              <a16:creationId xmlns:a16="http://schemas.microsoft.com/office/drawing/2014/main" id="{00000000-0008-0000-0000-000010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29" name="AutoShape 2">
          <a:extLst>
            <a:ext uri="{FF2B5EF4-FFF2-40B4-BE49-F238E27FC236}">
              <a16:creationId xmlns:a16="http://schemas.microsoft.com/office/drawing/2014/main" id="{00000000-0008-0000-0000-000011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30" name="AutoShape 2">
          <a:extLst>
            <a:ext uri="{FF2B5EF4-FFF2-40B4-BE49-F238E27FC236}">
              <a16:creationId xmlns:a16="http://schemas.microsoft.com/office/drawing/2014/main" id="{00000000-0008-0000-0000-000012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31" name="AutoShape 2">
          <a:extLst>
            <a:ext uri="{FF2B5EF4-FFF2-40B4-BE49-F238E27FC236}">
              <a16:creationId xmlns:a16="http://schemas.microsoft.com/office/drawing/2014/main" id="{00000000-0008-0000-0000-000013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32" name="AutoShape 2">
          <a:extLst>
            <a:ext uri="{FF2B5EF4-FFF2-40B4-BE49-F238E27FC236}">
              <a16:creationId xmlns:a16="http://schemas.microsoft.com/office/drawing/2014/main" id="{00000000-0008-0000-0000-000014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33" name="AutoShape 2">
          <a:extLst>
            <a:ext uri="{FF2B5EF4-FFF2-40B4-BE49-F238E27FC236}">
              <a16:creationId xmlns:a16="http://schemas.microsoft.com/office/drawing/2014/main" id="{00000000-0008-0000-0000-000015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34" name="AutoShape 2">
          <a:extLst>
            <a:ext uri="{FF2B5EF4-FFF2-40B4-BE49-F238E27FC236}">
              <a16:creationId xmlns:a16="http://schemas.microsoft.com/office/drawing/2014/main" id="{00000000-0008-0000-0000-000016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35" name="AutoShape 2">
          <a:extLst>
            <a:ext uri="{FF2B5EF4-FFF2-40B4-BE49-F238E27FC236}">
              <a16:creationId xmlns:a16="http://schemas.microsoft.com/office/drawing/2014/main" id="{00000000-0008-0000-0000-000017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36" name="AutoShape 2">
          <a:extLst>
            <a:ext uri="{FF2B5EF4-FFF2-40B4-BE49-F238E27FC236}">
              <a16:creationId xmlns:a16="http://schemas.microsoft.com/office/drawing/2014/main" id="{00000000-0008-0000-0000-000018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37" name="AutoShape 2">
          <a:extLst>
            <a:ext uri="{FF2B5EF4-FFF2-40B4-BE49-F238E27FC236}">
              <a16:creationId xmlns:a16="http://schemas.microsoft.com/office/drawing/2014/main" id="{00000000-0008-0000-0000-000019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38" name="AutoShape 2">
          <a:extLst>
            <a:ext uri="{FF2B5EF4-FFF2-40B4-BE49-F238E27FC236}">
              <a16:creationId xmlns:a16="http://schemas.microsoft.com/office/drawing/2014/main" id="{00000000-0008-0000-0000-00001A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39" name="AutoShape 2">
          <a:extLst>
            <a:ext uri="{FF2B5EF4-FFF2-40B4-BE49-F238E27FC236}">
              <a16:creationId xmlns:a16="http://schemas.microsoft.com/office/drawing/2014/main" id="{00000000-0008-0000-0000-00001B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40" name="AutoShape 2">
          <a:extLst>
            <a:ext uri="{FF2B5EF4-FFF2-40B4-BE49-F238E27FC236}">
              <a16:creationId xmlns:a16="http://schemas.microsoft.com/office/drawing/2014/main" id="{00000000-0008-0000-0000-00001C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41" name="AutoShape 2">
          <a:extLst>
            <a:ext uri="{FF2B5EF4-FFF2-40B4-BE49-F238E27FC236}">
              <a16:creationId xmlns:a16="http://schemas.microsoft.com/office/drawing/2014/main" id="{00000000-0008-0000-0000-00001D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42" name="AutoShape 2">
          <a:extLst>
            <a:ext uri="{FF2B5EF4-FFF2-40B4-BE49-F238E27FC236}">
              <a16:creationId xmlns:a16="http://schemas.microsoft.com/office/drawing/2014/main" id="{00000000-0008-0000-0000-00001E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43" name="AutoShape 2">
          <a:extLst>
            <a:ext uri="{FF2B5EF4-FFF2-40B4-BE49-F238E27FC236}">
              <a16:creationId xmlns:a16="http://schemas.microsoft.com/office/drawing/2014/main" id="{00000000-0008-0000-0000-00001F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44" name="AutoShape 2">
          <a:extLst>
            <a:ext uri="{FF2B5EF4-FFF2-40B4-BE49-F238E27FC236}">
              <a16:creationId xmlns:a16="http://schemas.microsoft.com/office/drawing/2014/main" id="{00000000-0008-0000-0000-000020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45" name="AutoShape 2">
          <a:extLst>
            <a:ext uri="{FF2B5EF4-FFF2-40B4-BE49-F238E27FC236}">
              <a16:creationId xmlns:a16="http://schemas.microsoft.com/office/drawing/2014/main" id="{00000000-0008-0000-0000-000021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46" name="AutoShape 2">
          <a:extLst>
            <a:ext uri="{FF2B5EF4-FFF2-40B4-BE49-F238E27FC236}">
              <a16:creationId xmlns:a16="http://schemas.microsoft.com/office/drawing/2014/main" id="{00000000-0008-0000-0000-000022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47" name="AutoShape 2">
          <a:extLst>
            <a:ext uri="{FF2B5EF4-FFF2-40B4-BE49-F238E27FC236}">
              <a16:creationId xmlns:a16="http://schemas.microsoft.com/office/drawing/2014/main" id="{00000000-0008-0000-0000-000023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48" name="AutoShape 2">
          <a:extLst>
            <a:ext uri="{FF2B5EF4-FFF2-40B4-BE49-F238E27FC236}">
              <a16:creationId xmlns:a16="http://schemas.microsoft.com/office/drawing/2014/main" id="{00000000-0008-0000-0000-000024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549" name="AutoShape 2">
          <a:extLst>
            <a:ext uri="{FF2B5EF4-FFF2-40B4-BE49-F238E27FC236}">
              <a16:creationId xmlns:a16="http://schemas.microsoft.com/office/drawing/2014/main" id="{00000000-0008-0000-0000-000025020000}"/>
            </a:ext>
          </a:extLst>
        </xdr:cNvPr>
        <xdr:cNvSpPr>
          <a:spLocks noChangeAspect="1" noChangeArrowheads="1"/>
        </xdr:cNvSpPr>
      </xdr:nvSpPr>
      <xdr:spPr bwMode="auto">
        <a:xfrm>
          <a:off x="504825" y="105546525"/>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50" name="AutoShape 2">
          <a:extLst>
            <a:ext uri="{FF2B5EF4-FFF2-40B4-BE49-F238E27FC236}">
              <a16:creationId xmlns:a16="http://schemas.microsoft.com/office/drawing/2014/main" id="{00000000-0008-0000-0000-000026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51" name="AutoShape 2">
          <a:extLst>
            <a:ext uri="{FF2B5EF4-FFF2-40B4-BE49-F238E27FC236}">
              <a16:creationId xmlns:a16="http://schemas.microsoft.com/office/drawing/2014/main" id="{00000000-0008-0000-0000-000027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52" name="AutoShape 2">
          <a:extLst>
            <a:ext uri="{FF2B5EF4-FFF2-40B4-BE49-F238E27FC236}">
              <a16:creationId xmlns:a16="http://schemas.microsoft.com/office/drawing/2014/main" id="{00000000-0008-0000-0000-000028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553" name="AutoShape 2">
          <a:extLst>
            <a:ext uri="{FF2B5EF4-FFF2-40B4-BE49-F238E27FC236}">
              <a16:creationId xmlns:a16="http://schemas.microsoft.com/office/drawing/2014/main" id="{00000000-0008-0000-0000-000029020000}"/>
            </a:ext>
          </a:extLst>
        </xdr:cNvPr>
        <xdr:cNvSpPr>
          <a:spLocks noChangeAspect="1" noChangeArrowheads="1"/>
        </xdr:cNvSpPr>
      </xdr:nvSpPr>
      <xdr:spPr bwMode="auto">
        <a:xfrm>
          <a:off x="504825" y="105546525"/>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54" name="AutoShape 2">
          <a:extLst>
            <a:ext uri="{FF2B5EF4-FFF2-40B4-BE49-F238E27FC236}">
              <a16:creationId xmlns:a16="http://schemas.microsoft.com/office/drawing/2014/main" id="{00000000-0008-0000-0000-00002A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55" name="AutoShape 2">
          <a:extLst>
            <a:ext uri="{FF2B5EF4-FFF2-40B4-BE49-F238E27FC236}">
              <a16:creationId xmlns:a16="http://schemas.microsoft.com/office/drawing/2014/main" id="{00000000-0008-0000-0000-00002B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56" name="AutoShape 2">
          <a:extLst>
            <a:ext uri="{FF2B5EF4-FFF2-40B4-BE49-F238E27FC236}">
              <a16:creationId xmlns:a16="http://schemas.microsoft.com/office/drawing/2014/main" id="{00000000-0008-0000-0000-00002C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57" name="AutoShape 2">
          <a:extLst>
            <a:ext uri="{FF2B5EF4-FFF2-40B4-BE49-F238E27FC236}">
              <a16:creationId xmlns:a16="http://schemas.microsoft.com/office/drawing/2014/main" id="{00000000-0008-0000-0000-00002D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58" name="AutoShape 2">
          <a:extLst>
            <a:ext uri="{FF2B5EF4-FFF2-40B4-BE49-F238E27FC236}">
              <a16:creationId xmlns:a16="http://schemas.microsoft.com/office/drawing/2014/main" id="{00000000-0008-0000-0000-00002E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59" name="AutoShape 2">
          <a:extLst>
            <a:ext uri="{FF2B5EF4-FFF2-40B4-BE49-F238E27FC236}">
              <a16:creationId xmlns:a16="http://schemas.microsoft.com/office/drawing/2014/main" id="{00000000-0008-0000-0000-00002F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0" name="AutoShape 2">
          <a:extLst>
            <a:ext uri="{FF2B5EF4-FFF2-40B4-BE49-F238E27FC236}">
              <a16:creationId xmlns:a16="http://schemas.microsoft.com/office/drawing/2014/main" id="{00000000-0008-0000-0000-000030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1" name="AutoShape 2">
          <a:extLst>
            <a:ext uri="{FF2B5EF4-FFF2-40B4-BE49-F238E27FC236}">
              <a16:creationId xmlns:a16="http://schemas.microsoft.com/office/drawing/2014/main" id="{00000000-0008-0000-0000-000031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2" name="AutoShape 2">
          <a:extLst>
            <a:ext uri="{FF2B5EF4-FFF2-40B4-BE49-F238E27FC236}">
              <a16:creationId xmlns:a16="http://schemas.microsoft.com/office/drawing/2014/main" id="{00000000-0008-0000-0000-000032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3" name="AutoShape 2">
          <a:extLst>
            <a:ext uri="{FF2B5EF4-FFF2-40B4-BE49-F238E27FC236}">
              <a16:creationId xmlns:a16="http://schemas.microsoft.com/office/drawing/2014/main" id="{00000000-0008-0000-0000-000033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4" name="AutoShape 2">
          <a:extLst>
            <a:ext uri="{FF2B5EF4-FFF2-40B4-BE49-F238E27FC236}">
              <a16:creationId xmlns:a16="http://schemas.microsoft.com/office/drawing/2014/main" id="{00000000-0008-0000-0000-000034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5" name="AutoShape 2">
          <a:extLst>
            <a:ext uri="{FF2B5EF4-FFF2-40B4-BE49-F238E27FC236}">
              <a16:creationId xmlns:a16="http://schemas.microsoft.com/office/drawing/2014/main" id="{00000000-0008-0000-0000-000035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6" name="AutoShape 2">
          <a:extLst>
            <a:ext uri="{FF2B5EF4-FFF2-40B4-BE49-F238E27FC236}">
              <a16:creationId xmlns:a16="http://schemas.microsoft.com/office/drawing/2014/main" id="{00000000-0008-0000-0000-000036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7" name="AutoShape 2">
          <a:extLst>
            <a:ext uri="{FF2B5EF4-FFF2-40B4-BE49-F238E27FC236}">
              <a16:creationId xmlns:a16="http://schemas.microsoft.com/office/drawing/2014/main" id="{00000000-0008-0000-0000-000037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568" name="AutoShape 2">
          <a:extLst>
            <a:ext uri="{FF2B5EF4-FFF2-40B4-BE49-F238E27FC236}">
              <a16:creationId xmlns:a16="http://schemas.microsoft.com/office/drawing/2014/main" id="{00000000-0008-0000-0000-000038020000}"/>
            </a:ext>
          </a:extLst>
        </xdr:cNvPr>
        <xdr:cNvSpPr>
          <a:spLocks noChangeAspect="1" noChangeArrowheads="1"/>
        </xdr:cNvSpPr>
      </xdr:nvSpPr>
      <xdr:spPr bwMode="auto">
        <a:xfrm>
          <a:off x="504825" y="1055465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twoCellAnchor editAs="oneCell">
    <xdr:from>
      <xdr:col>1</xdr:col>
      <xdr:colOff>0</xdr:colOff>
      <xdr:row>538</xdr:row>
      <xdr:rowOff>0</xdr:rowOff>
    </xdr:from>
    <xdr:to>
      <xdr:col>1</xdr:col>
      <xdr:colOff>485775</xdr:colOff>
      <xdr:row>538</xdr:row>
      <xdr:rowOff>85725</xdr:rowOff>
    </xdr:to>
    <xdr:sp macro="" textlink="">
      <xdr:nvSpPr>
        <xdr:cNvPr id="569" name="AutoShape 1">
          <a:extLst>
            <a:ext uri="{FF2B5EF4-FFF2-40B4-BE49-F238E27FC236}">
              <a16:creationId xmlns:a16="http://schemas.microsoft.com/office/drawing/2014/main" id="{00000000-0008-0000-0000-000039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570" name="AutoShape 2">
          <a:extLst>
            <a:ext uri="{FF2B5EF4-FFF2-40B4-BE49-F238E27FC236}">
              <a16:creationId xmlns:a16="http://schemas.microsoft.com/office/drawing/2014/main" id="{00000000-0008-0000-0000-00003A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571" name="AutoShape 3">
          <a:extLst>
            <a:ext uri="{FF2B5EF4-FFF2-40B4-BE49-F238E27FC236}">
              <a16:creationId xmlns:a16="http://schemas.microsoft.com/office/drawing/2014/main" id="{00000000-0008-0000-0000-00003B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572" name="AutoShape 4">
          <a:extLst>
            <a:ext uri="{FF2B5EF4-FFF2-40B4-BE49-F238E27FC236}">
              <a16:creationId xmlns:a16="http://schemas.microsoft.com/office/drawing/2014/main" id="{00000000-0008-0000-0000-00003C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573" name="AutoShape 2">
          <a:extLst>
            <a:ext uri="{FF2B5EF4-FFF2-40B4-BE49-F238E27FC236}">
              <a16:creationId xmlns:a16="http://schemas.microsoft.com/office/drawing/2014/main" id="{00000000-0008-0000-0000-00003D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574" name="AutoShape 2">
          <a:extLst>
            <a:ext uri="{FF2B5EF4-FFF2-40B4-BE49-F238E27FC236}">
              <a16:creationId xmlns:a16="http://schemas.microsoft.com/office/drawing/2014/main" id="{00000000-0008-0000-0000-00003E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575" name="AutoShape 2">
          <a:extLst>
            <a:ext uri="{FF2B5EF4-FFF2-40B4-BE49-F238E27FC236}">
              <a16:creationId xmlns:a16="http://schemas.microsoft.com/office/drawing/2014/main" id="{00000000-0008-0000-0000-00003F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576" name="AutoShape 2">
          <a:extLst>
            <a:ext uri="{FF2B5EF4-FFF2-40B4-BE49-F238E27FC236}">
              <a16:creationId xmlns:a16="http://schemas.microsoft.com/office/drawing/2014/main" id="{00000000-0008-0000-0000-000040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577" name="AutoShape 2">
          <a:extLst>
            <a:ext uri="{FF2B5EF4-FFF2-40B4-BE49-F238E27FC236}">
              <a16:creationId xmlns:a16="http://schemas.microsoft.com/office/drawing/2014/main" id="{00000000-0008-0000-0000-000041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578" name="AutoShape 2">
          <a:extLst>
            <a:ext uri="{FF2B5EF4-FFF2-40B4-BE49-F238E27FC236}">
              <a16:creationId xmlns:a16="http://schemas.microsoft.com/office/drawing/2014/main" id="{00000000-0008-0000-0000-000042020000}"/>
            </a:ext>
          </a:extLst>
        </xdr:cNvPr>
        <xdr:cNvSpPr>
          <a:spLocks noChangeAspect="1" noChangeArrowheads="1"/>
        </xdr:cNvSpPr>
      </xdr:nvSpPr>
      <xdr:spPr bwMode="auto">
        <a:xfrm>
          <a:off x="485775" y="1066895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579" name="AutoShape 2">
          <a:extLst>
            <a:ext uri="{FF2B5EF4-FFF2-40B4-BE49-F238E27FC236}">
              <a16:creationId xmlns:a16="http://schemas.microsoft.com/office/drawing/2014/main" id="{00000000-0008-0000-0000-000043020000}"/>
            </a:ext>
          </a:extLst>
        </xdr:cNvPr>
        <xdr:cNvSpPr>
          <a:spLocks noChangeAspect="1" noChangeArrowheads="1"/>
        </xdr:cNvSpPr>
      </xdr:nvSpPr>
      <xdr:spPr bwMode="auto">
        <a:xfrm>
          <a:off x="485775" y="1066895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580" name="AutoShape 2">
          <a:extLst>
            <a:ext uri="{FF2B5EF4-FFF2-40B4-BE49-F238E27FC236}">
              <a16:creationId xmlns:a16="http://schemas.microsoft.com/office/drawing/2014/main" id="{00000000-0008-0000-0000-000044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581" name="AutoShape 2">
          <a:extLst>
            <a:ext uri="{FF2B5EF4-FFF2-40B4-BE49-F238E27FC236}">
              <a16:creationId xmlns:a16="http://schemas.microsoft.com/office/drawing/2014/main" id="{00000000-0008-0000-0000-000045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582" name="AutoShape 2">
          <a:extLst>
            <a:ext uri="{FF2B5EF4-FFF2-40B4-BE49-F238E27FC236}">
              <a16:creationId xmlns:a16="http://schemas.microsoft.com/office/drawing/2014/main" id="{00000000-0008-0000-0000-000046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583" name="AutoShape 1">
          <a:extLst>
            <a:ext uri="{FF2B5EF4-FFF2-40B4-BE49-F238E27FC236}">
              <a16:creationId xmlns:a16="http://schemas.microsoft.com/office/drawing/2014/main" id="{00000000-0008-0000-0000-000047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584" name="AutoShape 2">
          <a:extLst>
            <a:ext uri="{FF2B5EF4-FFF2-40B4-BE49-F238E27FC236}">
              <a16:creationId xmlns:a16="http://schemas.microsoft.com/office/drawing/2014/main" id="{00000000-0008-0000-0000-000048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585" name="AutoShape 3">
          <a:extLst>
            <a:ext uri="{FF2B5EF4-FFF2-40B4-BE49-F238E27FC236}">
              <a16:creationId xmlns:a16="http://schemas.microsoft.com/office/drawing/2014/main" id="{00000000-0008-0000-0000-000049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586" name="AutoShape 4">
          <a:extLst>
            <a:ext uri="{FF2B5EF4-FFF2-40B4-BE49-F238E27FC236}">
              <a16:creationId xmlns:a16="http://schemas.microsoft.com/office/drawing/2014/main" id="{00000000-0008-0000-0000-00004A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587" name="AutoShape 2">
          <a:extLst>
            <a:ext uri="{FF2B5EF4-FFF2-40B4-BE49-F238E27FC236}">
              <a16:creationId xmlns:a16="http://schemas.microsoft.com/office/drawing/2014/main" id="{00000000-0008-0000-0000-00004B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588" name="AutoShape 2">
          <a:extLst>
            <a:ext uri="{FF2B5EF4-FFF2-40B4-BE49-F238E27FC236}">
              <a16:creationId xmlns:a16="http://schemas.microsoft.com/office/drawing/2014/main" id="{00000000-0008-0000-0000-00004C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589" name="AutoShape 2">
          <a:extLst>
            <a:ext uri="{FF2B5EF4-FFF2-40B4-BE49-F238E27FC236}">
              <a16:creationId xmlns:a16="http://schemas.microsoft.com/office/drawing/2014/main" id="{00000000-0008-0000-0000-00004D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590" name="AutoShape 2">
          <a:extLst>
            <a:ext uri="{FF2B5EF4-FFF2-40B4-BE49-F238E27FC236}">
              <a16:creationId xmlns:a16="http://schemas.microsoft.com/office/drawing/2014/main" id="{00000000-0008-0000-0000-00004E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591" name="AutoShape 2">
          <a:extLst>
            <a:ext uri="{FF2B5EF4-FFF2-40B4-BE49-F238E27FC236}">
              <a16:creationId xmlns:a16="http://schemas.microsoft.com/office/drawing/2014/main" id="{00000000-0008-0000-0000-00004F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592" name="AutoShape 2">
          <a:extLst>
            <a:ext uri="{FF2B5EF4-FFF2-40B4-BE49-F238E27FC236}">
              <a16:creationId xmlns:a16="http://schemas.microsoft.com/office/drawing/2014/main" id="{00000000-0008-0000-0000-000050020000}"/>
            </a:ext>
          </a:extLst>
        </xdr:cNvPr>
        <xdr:cNvSpPr>
          <a:spLocks noChangeAspect="1" noChangeArrowheads="1"/>
        </xdr:cNvSpPr>
      </xdr:nvSpPr>
      <xdr:spPr bwMode="auto">
        <a:xfrm>
          <a:off x="485775" y="1066895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593" name="AutoShape 2">
          <a:extLst>
            <a:ext uri="{FF2B5EF4-FFF2-40B4-BE49-F238E27FC236}">
              <a16:creationId xmlns:a16="http://schemas.microsoft.com/office/drawing/2014/main" id="{00000000-0008-0000-0000-000051020000}"/>
            </a:ext>
          </a:extLst>
        </xdr:cNvPr>
        <xdr:cNvSpPr>
          <a:spLocks noChangeAspect="1" noChangeArrowheads="1"/>
        </xdr:cNvSpPr>
      </xdr:nvSpPr>
      <xdr:spPr bwMode="auto">
        <a:xfrm>
          <a:off x="485775" y="1066895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594" name="AutoShape 2">
          <a:extLst>
            <a:ext uri="{FF2B5EF4-FFF2-40B4-BE49-F238E27FC236}">
              <a16:creationId xmlns:a16="http://schemas.microsoft.com/office/drawing/2014/main" id="{00000000-0008-0000-0000-000052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595" name="AutoShape 2">
          <a:extLst>
            <a:ext uri="{FF2B5EF4-FFF2-40B4-BE49-F238E27FC236}">
              <a16:creationId xmlns:a16="http://schemas.microsoft.com/office/drawing/2014/main" id="{00000000-0008-0000-0000-000053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596" name="AutoShape 2">
          <a:extLst>
            <a:ext uri="{FF2B5EF4-FFF2-40B4-BE49-F238E27FC236}">
              <a16:creationId xmlns:a16="http://schemas.microsoft.com/office/drawing/2014/main" id="{00000000-0008-0000-0000-000054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597" name="AutoShape 2">
          <a:extLst>
            <a:ext uri="{FF2B5EF4-FFF2-40B4-BE49-F238E27FC236}">
              <a16:creationId xmlns:a16="http://schemas.microsoft.com/office/drawing/2014/main" id="{00000000-0008-0000-0000-000055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598" name="AutoShape 2">
          <a:extLst>
            <a:ext uri="{FF2B5EF4-FFF2-40B4-BE49-F238E27FC236}">
              <a16:creationId xmlns:a16="http://schemas.microsoft.com/office/drawing/2014/main" id="{00000000-0008-0000-0000-000056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599" name="AutoShape 2">
          <a:extLst>
            <a:ext uri="{FF2B5EF4-FFF2-40B4-BE49-F238E27FC236}">
              <a16:creationId xmlns:a16="http://schemas.microsoft.com/office/drawing/2014/main" id="{00000000-0008-0000-0000-000057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00" name="AutoShape 2">
          <a:extLst>
            <a:ext uri="{FF2B5EF4-FFF2-40B4-BE49-F238E27FC236}">
              <a16:creationId xmlns:a16="http://schemas.microsoft.com/office/drawing/2014/main" id="{00000000-0008-0000-0000-000058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01" name="AutoShape 2">
          <a:extLst>
            <a:ext uri="{FF2B5EF4-FFF2-40B4-BE49-F238E27FC236}">
              <a16:creationId xmlns:a16="http://schemas.microsoft.com/office/drawing/2014/main" id="{00000000-0008-0000-0000-000059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02" name="AutoShape 2">
          <a:extLst>
            <a:ext uri="{FF2B5EF4-FFF2-40B4-BE49-F238E27FC236}">
              <a16:creationId xmlns:a16="http://schemas.microsoft.com/office/drawing/2014/main" id="{00000000-0008-0000-0000-00005A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03" name="AutoShape 2">
          <a:extLst>
            <a:ext uri="{FF2B5EF4-FFF2-40B4-BE49-F238E27FC236}">
              <a16:creationId xmlns:a16="http://schemas.microsoft.com/office/drawing/2014/main" id="{00000000-0008-0000-0000-00005B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04" name="AutoShape 2">
          <a:extLst>
            <a:ext uri="{FF2B5EF4-FFF2-40B4-BE49-F238E27FC236}">
              <a16:creationId xmlns:a16="http://schemas.microsoft.com/office/drawing/2014/main" id="{00000000-0008-0000-0000-00005C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05" name="AutoShape 2">
          <a:extLst>
            <a:ext uri="{FF2B5EF4-FFF2-40B4-BE49-F238E27FC236}">
              <a16:creationId xmlns:a16="http://schemas.microsoft.com/office/drawing/2014/main" id="{00000000-0008-0000-0000-00005D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06" name="AutoShape 2">
          <a:extLst>
            <a:ext uri="{FF2B5EF4-FFF2-40B4-BE49-F238E27FC236}">
              <a16:creationId xmlns:a16="http://schemas.microsoft.com/office/drawing/2014/main" id="{00000000-0008-0000-0000-00005E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07" name="AutoShape 2">
          <a:extLst>
            <a:ext uri="{FF2B5EF4-FFF2-40B4-BE49-F238E27FC236}">
              <a16:creationId xmlns:a16="http://schemas.microsoft.com/office/drawing/2014/main" id="{00000000-0008-0000-0000-00005F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08" name="AutoShape 2">
          <a:extLst>
            <a:ext uri="{FF2B5EF4-FFF2-40B4-BE49-F238E27FC236}">
              <a16:creationId xmlns:a16="http://schemas.microsoft.com/office/drawing/2014/main" id="{00000000-0008-0000-0000-000060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09" name="AutoShape 2">
          <a:extLst>
            <a:ext uri="{FF2B5EF4-FFF2-40B4-BE49-F238E27FC236}">
              <a16:creationId xmlns:a16="http://schemas.microsoft.com/office/drawing/2014/main" id="{00000000-0008-0000-0000-000061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10" name="AutoShape 2">
          <a:extLst>
            <a:ext uri="{FF2B5EF4-FFF2-40B4-BE49-F238E27FC236}">
              <a16:creationId xmlns:a16="http://schemas.microsoft.com/office/drawing/2014/main" id="{00000000-0008-0000-0000-000062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11" name="AutoShape 2">
          <a:extLst>
            <a:ext uri="{FF2B5EF4-FFF2-40B4-BE49-F238E27FC236}">
              <a16:creationId xmlns:a16="http://schemas.microsoft.com/office/drawing/2014/main" id="{00000000-0008-0000-0000-000063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538</xdr:row>
      <xdr:rowOff>0</xdr:rowOff>
    </xdr:from>
    <xdr:to>
      <xdr:col>1</xdr:col>
      <xdr:colOff>143741</xdr:colOff>
      <xdr:row>539</xdr:row>
      <xdr:rowOff>142873</xdr:rowOff>
    </xdr:to>
    <xdr:sp macro="" textlink="">
      <xdr:nvSpPr>
        <xdr:cNvPr id="612" name="AutoShape 2">
          <a:extLst>
            <a:ext uri="{FF2B5EF4-FFF2-40B4-BE49-F238E27FC236}">
              <a16:creationId xmlns:a16="http://schemas.microsoft.com/office/drawing/2014/main" id="{00000000-0008-0000-0000-000064020000}"/>
            </a:ext>
          </a:extLst>
        </xdr:cNvPr>
        <xdr:cNvSpPr>
          <a:spLocks noChangeAspect="1" noChangeArrowheads="1"/>
        </xdr:cNvSpPr>
      </xdr:nvSpPr>
      <xdr:spPr bwMode="auto">
        <a:xfrm>
          <a:off x="4476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613" name="AutoShape 1">
          <a:extLst>
            <a:ext uri="{FF2B5EF4-FFF2-40B4-BE49-F238E27FC236}">
              <a16:creationId xmlns:a16="http://schemas.microsoft.com/office/drawing/2014/main" id="{00000000-0008-0000-0000-000065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614" name="AutoShape 2">
          <a:extLst>
            <a:ext uri="{FF2B5EF4-FFF2-40B4-BE49-F238E27FC236}">
              <a16:creationId xmlns:a16="http://schemas.microsoft.com/office/drawing/2014/main" id="{00000000-0008-0000-0000-000066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615" name="AutoShape 3">
          <a:extLst>
            <a:ext uri="{FF2B5EF4-FFF2-40B4-BE49-F238E27FC236}">
              <a16:creationId xmlns:a16="http://schemas.microsoft.com/office/drawing/2014/main" id="{00000000-0008-0000-0000-000067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76200</xdr:rowOff>
    </xdr:to>
    <xdr:sp macro="" textlink="">
      <xdr:nvSpPr>
        <xdr:cNvPr id="616" name="AutoShape 4">
          <a:extLst>
            <a:ext uri="{FF2B5EF4-FFF2-40B4-BE49-F238E27FC236}">
              <a16:creationId xmlns:a16="http://schemas.microsoft.com/office/drawing/2014/main" id="{00000000-0008-0000-0000-000068020000}"/>
            </a:ext>
          </a:extLst>
        </xdr:cNvPr>
        <xdr:cNvSpPr>
          <a:spLocks noChangeAspect="1" noChangeArrowheads="1"/>
        </xdr:cNvSpPr>
      </xdr:nvSpPr>
      <xdr:spPr bwMode="auto">
        <a:xfrm>
          <a:off x="676275" y="106689525"/>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17" name="AutoShape 2">
          <a:extLst>
            <a:ext uri="{FF2B5EF4-FFF2-40B4-BE49-F238E27FC236}">
              <a16:creationId xmlns:a16="http://schemas.microsoft.com/office/drawing/2014/main" id="{00000000-0008-0000-0000-000069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18" name="AutoShape 2">
          <a:extLst>
            <a:ext uri="{FF2B5EF4-FFF2-40B4-BE49-F238E27FC236}">
              <a16:creationId xmlns:a16="http://schemas.microsoft.com/office/drawing/2014/main" id="{00000000-0008-0000-0000-00006A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19" name="AutoShape 2">
          <a:extLst>
            <a:ext uri="{FF2B5EF4-FFF2-40B4-BE49-F238E27FC236}">
              <a16:creationId xmlns:a16="http://schemas.microsoft.com/office/drawing/2014/main" id="{00000000-0008-0000-0000-00006B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20" name="AutoShape 2">
          <a:extLst>
            <a:ext uri="{FF2B5EF4-FFF2-40B4-BE49-F238E27FC236}">
              <a16:creationId xmlns:a16="http://schemas.microsoft.com/office/drawing/2014/main" id="{00000000-0008-0000-0000-00006C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21" name="AutoShape 2">
          <a:extLst>
            <a:ext uri="{FF2B5EF4-FFF2-40B4-BE49-F238E27FC236}">
              <a16:creationId xmlns:a16="http://schemas.microsoft.com/office/drawing/2014/main" id="{00000000-0008-0000-0000-00006D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622" name="AutoShape 2">
          <a:extLst>
            <a:ext uri="{FF2B5EF4-FFF2-40B4-BE49-F238E27FC236}">
              <a16:creationId xmlns:a16="http://schemas.microsoft.com/office/drawing/2014/main" id="{00000000-0008-0000-0000-00006E020000}"/>
            </a:ext>
          </a:extLst>
        </xdr:cNvPr>
        <xdr:cNvSpPr>
          <a:spLocks noChangeAspect="1" noChangeArrowheads="1"/>
        </xdr:cNvSpPr>
      </xdr:nvSpPr>
      <xdr:spPr bwMode="auto">
        <a:xfrm>
          <a:off x="485775" y="1066895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623" name="AutoShape 2">
          <a:extLst>
            <a:ext uri="{FF2B5EF4-FFF2-40B4-BE49-F238E27FC236}">
              <a16:creationId xmlns:a16="http://schemas.microsoft.com/office/drawing/2014/main" id="{00000000-0008-0000-0000-00006F020000}"/>
            </a:ext>
          </a:extLst>
        </xdr:cNvPr>
        <xdr:cNvSpPr>
          <a:spLocks noChangeAspect="1" noChangeArrowheads="1"/>
        </xdr:cNvSpPr>
      </xdr:nvSpPr>
      <xdr:spPr bwMode="auto">
        <a:xfrm>
          <a:off x="485775" y="1066895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24" name="AutoShape 2">
          <a:extLst>
            <a:ext uri="{FF2B5EF4-FFF2-40B4-BE49-F238E27FC236}">
              <a16:creationId xmlns:a16="http://schemas.microsoft.com/office/drawing/2014/main" id="{00000000-0008-0000-0000-000070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25" name="AutoShape 2">
          <a:extLst>
            <a:ext uri="{FF2B5EF4-FFF2-40B4-BE49-F238E27FC236}">
              <a16:creationId xmlns:a16="http://schemas.microsoft.com/office/drawing/2014/main" id="{00000000-0008-0000-0000-000071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26" name="AutoShape 2">
          <a:extLst>
            <a:ext uri="{FF2B5EF4-FFF2-40B4-BE49-F238E27FC236}">
              <a16:creationId xmlns:a16="http://schemas.microsoft.com/office/drawing/2014/main" id="{00000000-0008-0000-0000-000072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627" name="AutoShape 1">
          <a:extLst>
            <a:ext uri="{FF2B5EF4-FFF2-40B4-BE49-F238E27FC236}">
              <a16:creationId xmlns:a16="http://schemas.microsoft.com/office/drawing/2014/main" id="{00000000-0008-0000-0000-000073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628" name="AutoShape 2">
          <a:extLst>
            <a:ext uri="{FF2B5EF4-FFF2-40B4-BE49-F238E27FC236}">
              <a16:creationId xmlns:a16="http://schemas.microsoft.com/office/drawing/2014/main" id="{00000000-0008-0000-0000-000074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629" name="AutoShape 3">
          <a:extLst>
            <a:ext uri="{FF2B5EF4-FFF2-40B4-BE49-F238E27FC236}">
              <a16:creationId xmlns:a16="http://schemas.microsoft.com/office/drawing/2014/main" id="{00000000-0008-0000-0000-000075020000}"/>
            </a:ext>
          </a:extLst>
        </xdr:cNvPr>
        <xdr:cNvSpPr>
          <a:spLocks noChangeAspect="1" noChangeArrowheads="1"/>
        </xdr:cNvSpPr>
      </xdr:nvSpPr>
      <xdr:spPr bwMode="auto">
        <a:xfrm>
          <a:off x="676275" y="106689525"/>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76200</xdr:rowOff>
    </xdr:to>
    <xdr:sp macro="" textlink="">
      <xdr:nvSpPr>
        <xdr:cNvPr id="630" name="AutoShape 4">
          <a:extLst>
            <a:ext uri="{FF2B5EF4-FFF2-40B4-BE49-F238E27FC236}">
              <a16:creationId xmlns:a16="http://schemas.microsoft.com/office/drawing/2014/main" id="{00000000-0008-0000-0000-000076020000}"/>
            </a:ext>
          </a:extLst>
        </xdr:cNvPr>
        <xdr:cNvSpPr>
          <a:spLocks noChangeAspect="1" noChangeArrowheads="1"/>
        </xdr:cNvSpPr>
      </xdr:nvSpPr>
      <xdr:spPr bwMode="auto">
        <a:xfrm>
          <a:off x="676275" y="106689525"/>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31" name="AutoShape 2">
          <a:extLst>
            <a:ext uri="{FF2B5EF4-FFF2-40B4-BE49-F238E27FC236}">
              <a16:creationId xmlns:a16="http://schemas.microsoft.com/office/drawing/2014/main" id="{00000000-0008-0000-0000-000077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32" name="AutoShape 2">
          <a:extLst>
            <a:ext uri="{FF2B5EF4-FFF2-40B4-BE49-F238E27FC236}">
              <a16:creationId xmlns:a16="http://schemas.microsoft.com/office/drawing/2014/main" id="{00000000-0008-0000-0000-000078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33" name="AutoShape 2">
          <a:extLst>
            <a:ext uri="{FF2B5EF4-FFF2-40B4-BE49-F238E27FC236}">
              <a16:creationId xmlns:a16="http://schemas.microsoft.com/office/drawing/2014/main" id="{00000000-0008-0000-0000-000079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34" name="AutoShape 2">
          <a:extLst>
            <a:ext uri="{FF2B5EF4-FFF2-40B4-BE49-F238E27FC236}">
              <a16:creationId xmlns:a16="http://schemas.microsoft.com/office/drawing/2014/main" id="{00000000-0008-0000-0000-00007A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35" name="AutoShape 2">
          <a:extLst>
            <a:ext uri="{FF2B5EF4-FFF2-40B4-BE49-F238E27FC236}">
              <a16:creationId xmlns:a16="http://schemas.microsoft.com/office/drawing/2014/main" id="{00000000-0008-0000-0000-00007B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636" name="AutoShape 2">
          <a:extLst>
            <a:ext uri="{FF2B5EF4-FFF2-40B4-BE49-F238E27FC236}">
              <a16:creationId xmlns:a16="http://schemas.microsoft.com/office/drawing/2014/main" id="{00000000-0008-0000-0000-00007C020000}"/>
            </a:ext>
          </a:extLst>
        </xdr:cNvPr>
        <xdr:cNvSpPr>
          <a:spLocks noChangeAspect="1" noChangeArrowheads="1"/>
        </xdr:cNvSpPr>
      </xdr:nvSpPr>
      <xdr:spPr bwMode="auto">
        <a:xfrm>
          <a:off x="485775" y="1066895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637" name="AutoShape 2">
          <a:extLst>
            <a:ext uri="{FF2B5EF4-FFF2-40B4-BE49-F238E27FC236}">
              <a16:creationId xmlns:a16="http://schemas.microsoft.com/office/drawing/2014/main" id="{00000000-0008-0000-0000-00007D020000}"/>
            </a:ext>
          </a:extLst>
        </xdr:cNvPr>
        <xdr:cNvSpPr>
          <a:spLocks noChangeAspect="1" noChangeArrowheads="1"/>
        </xdr:cNvSpPr>
      </xdr:nvSpPr>
      <xdr:spPr bwMode="auto">
        <a:xfrm>
          <a:off x="485775" y="106689525"/>
          <a:ext cx="381000"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38" name="AutoShape 2">
          <a:extLst>
            <a:ext uri="{FF2B5EF4-FFF2-40B4-BE49-F238E27FC236}">
              <a16:creationId xmlns:a16="http://schemas.microsoft.com/office/drawing/2014/main" id="{00000000-0008-0000-0000-00007E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39" name="AutoShape 2">
          <a:extLst>
            <a:ext uri="{FF2B5EF4-FFF2-40B4-BE49-F238E27FC236}">
              <a16:creationId xmlns:a16="http://schemas.microsoft.com/office/drawing/2014/main" id="{00000000-0008-0000-0000-00007F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40" name="AutoShape 2">
          <a:extLst>
            <a:ext uri="{FF2B5EF4-FFF2-40B4-BE49-F238E27FC236}">
              <a16:creationId xmlns:a16="http://schemas.microsoft.com/office/drawing/2014/main" id="{00000000-0008-0000-0000-000080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41" name="AutoShape 2">
          <a:extLst>
            <a:ext uri="{FF2B5EF4-FFF2-40B4-BE49-F238E27FC236}">
              <a16:creationId xmlns:a16="http://schemas.microsoft.com/office/drawing/2014/main" id="{00000000-0008-0000-0000-000081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42" name="AutoShape 2">
          <a:extLst>
            <a:ext uri="{FF2B5EF4-FFF2-40B4-BE49-F238E27FC236}">
              <a16:creationId xmlns:a16="http://schemas.microsoft.com/office/drawing/2014/main" id="{00000000-0008-0000-0000-000082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43" name="AutoShape 2">
          <a:extLst>
            <a:ext uri="{FF2B5EF4-FFF2-40B4-BE49-F238E27FC236}">
              <a16:creationId xmlns:a16="http://schemas.microsoft.com/office/drawing/2014/main" id="{00000000-0008-0000-0000-000083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44" name="AutoShape 2">
          <a:extLst>
            <a:ext uri="{FF2B5EF4-FFF2-40B4-BE49-F238E27FC236}">
              <a16:creationId xmlns:a16="http://schemas.microsoft.com/office/drawing/2014/main" id="{00000000-0008-0000-0000-000084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45" name="AutoShape 2">
          <a:extLst>
            <a:ext uri="{FF2B5EF4-FFF2-40B4-BE49-F238E27FC236}">
              <a16:creationId xmlns:a16="http://schemas.microsoft.com/office/drawing/2014/main" id="{00000000-0008-0000-0000-000085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46" name="AutoShape 2">
          <a:extLst>
            <a:ext uri="{FF2B5EF4-FFF2-40B4-BE49-F238E27FC236}">
              <a16:creationId xmlns:a16="http://schemas.microsoft.com/office/drawing/2014/main" id="{00000000-0008-0000-0000-000086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47" name="AutoShape 2">
          <a:extLst>
            <a:ext uri="{FF2B5EF4-FFF2-40B4-BE49-F238E27FC236}">
              <a16:creationId xmlns:a16="http://schemas.microsoft.com/office/drawing/2014/main" id="{00000000-0008-0000-0000-000087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48" name="AutoShape 2">
          <a:extLst>
            <a:ext uri="{FF2B5EF4-FFF2-40B4-BE49-F238E27FC236}">
              <a16:creationId xmlns:a16="http://schemas.microsoft.com/office/drawing/2014/main" id="{00000000-0008-0000-0000-000088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49" name="AutoShape 2">
          <a:extLst>
            <a:ext uri="{FF2B5EF4-FFF2-40B4-BE49-F238E27FC236}">
              <a16:creationId xmlns:a16="http://schemas.microsoft.com/office/drawing/2014/main" id="{00000000-0008-0000-0000-000089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50" name="AutoShape 2">
          <a:extLst>
            <a:ext uri="{FF2B5EF4-FFF2-40B4-BE49-F238E27FC236}">
              <a16:creationId xmlns:a16="http://schemas.microsoft.com/office/drawing/2014/main" id="{00000000-0008-0000-0000-00008A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51" name="AutoShape 2">
          <a:extLst>
            <a:ext uri="{FF2B5EF4-FFF2-40B4-BE49-F238E27FC236}">
              <a16:creationId xmlns:a16="http://schemas.microsoft.com/office/drawing/2014/main" id="{00000000-0008-0000-0000-00008B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652" name="AutoShape 2">
          <a:extLst>
            <a:ext uri="{FF2B5EF4-FFF2-40B4-BE49-F238E27FC236}">
              <a16:creationId xmlns:a16="http://schemas.microsoft.com/office/drawing/2014/main" id="{00000000-0008-0000-0000-00008C020000}"/>
            </a:ext>
          </a:extLst>
        </xdr:cNvPr>
        <xdr:cNvSpPr>
          <a:spLocks noChangeAspect="1" noChangeArrowheads="1"/>
        </xdr:cNvSpPr>
      </xdr:nvSpPr>
      <xdr:spPr bwMode="auto">
        <a:xfrm>
          <a:off x="485775" y="106689525"/>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653" name="AutoShape 2">
          <a:extLst>
            <a:ext uri="{FF2B5EF4-FFF2-40B4-BE49-F238E27FC236}">
              <a16:creationId xmlns:a16="http://schemas.microsoft.com/office/drawing/2014/main" id="{00000000-0008-0000-0000-00008D020000}"/>
            </a:ext>
          </a:extLst>
        </xdr:cNvPr>
        <xdr:cNvSpPr>
          <a:spLocks noChangeAspect="1" noChangeArrowheads="1"/>
        </xdr:cNvSpPr>
      </xdr:nvSpPr>
      <xdr:spPr bwMode="auto">
        <a:xfrm>
          <a:off x="4857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54" name="AutoShape 2">
          <a:extLst>
            <a:ext uri="{FF2B5EF4-FFF2-40B4-BE49-F238E27FC236}">
              <a16:creationId xmlns:a16="http://schemas.microsoft.com/office/drawing/2014/main" id="{00000000-0008-0000-0000-00008E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655" name="AutoShape 2">
          <a:extLst>
            <a:ext uri="{FF2B5EF4-FFF2-40B4-BE49-F238E27FC236}">
              <a16:creationId xmlns:a16="http://schemas.microsoft.com/office/drawing/2014/main" id="{00000000-0008-0000-0000-00008F020000}"/>
            </a:ext>
          </a:extLst>
        </xdr:cNvPr>
        <xdr:cNvSpPr>
          <a:spLocks noChangeAspect="1" noChangeArrowheads="1"/>
        </xdr:cNvSpPr>
      </xdr:nvSpPr>
      <xdr:spPr bwMode="auto">
        <a:xfrm>
          <a:off x="485775" y="106689525"/>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538</xdr:row>
      <xdr:rowOff>0</xdr:rowOff>
    </xdr:from>
    <xdr:to>
      <xdr:col>1</xdr:col>
      <xdr:colOff>143741</xdr:colOff>
      <xdr:row>539</xdr:row>
      <xdr:rowOff>142873</xdr:rowOff>
    </xdr:to>
    <xdr:sp macro="" textlink="">
      <xdr:nvSpPr>
        <xdr:cNvPr id="656" name="AutoShape 2">
          <a:extLst>
            <a:ext uri="{FF2B5EF4-FFF2-40B4-BE49-F238E27FC236}">
              <a16:creationId xmlns:a16="http://schemas.microsoft.com/office/drawing/2014/main" id="{00000000-0008-0000-0000-000090020000}"/>
            </a:ext>
          </a:extLst>
        </xdr:cNvPr>
        <xdr:cNvSpPr>
          <a:spLocks noChangeAspect="1" noChangeArrowheads="1"/>
        </xdr:cNvSpPr>
      </xdr:nvSpPr>
      <xdr:spPr bwMode="auto">
        <a:xfrm>
          <a:off x="447675" y="106689525"/>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57" name="AutoShape 2">
          <a:extLst>
            <a:ext uri="{FF2B5EF4-FFF2-40B4-BE49-F238E27FC236}">
              <a16:creationId xmlns:a16="http://schemas.microsoft.com/office/drawing/2014/main" id="{00000000-0008-0000-0000-000091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58" name="AutoShape 2">
          <a:extLst>
            <a:ext uri="{FF2B5EF4-FFF2-40B4-BE49-F238E27FC236}">
              <a16:creationId xmlns:a16="http://schemas.microsoft.com/office/drawing/2014/main" id="{00000000-0008-0000-0000-000092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59" name="AutoShape 2">
          <a:extLst>
            <a:ext uri="{FF2B5EF4-FFF2-40B4-BE49-F238E27FC236}">
              <a16:creationId xmlns:a16="http://schemas.microsoft.com/office/drawing/2014/main" id="{00000000-0008-0000-0000-000093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60" name="AutoShape 2">
          <a:extLst>
            <a:ext uri="{FF2B5EF4-FFF2-40B4-BE49-F238E27FC236}">
              <a16:creationId xmlns:a16="http://schemas.microsoft.com/office/drawing/2014/main" id="{00000000-0008-0000-0000-000094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61" name="AutoShape 2">
          <a:extLst>
            <a:ext uri="{FF2B5EF4-FFF2-40B4-BE49-F238E27FC236}">
              <a16:creationId xmlns:a16="http://schemas.microsoft.com/office/drawing/2014/main" id="{00000000-0008-0000-0000-000095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62" name="AutoShape 2">
          <a:extLst>
            <a:ext uri="{FF2B5EF4-FFF2-40B4-BE49-F238E27FC236}">
              <a16:creationId xmlns:a16="http://schemas.microsoft.com/office/drawing/2014/main" id="{00000000-0008-0000-0000-000096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63" name="AutoShape 2">
          <a:extLst>
            <a:ext uri="{FF2B5EF4-FFF2-40B4-BE49-F238E27FC236}">
              <a16:creationId xmlns:a16="http://schemas.microsoft.com/office/drawing/2014/main" id="{00000000-0008-0000-0000-000097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64" name="AutoShape 2">
          <a:extLst>
            <a:ext uri="{FF2B5EF4-FFF2-40B4-BE49-F238E27FC236}">
              <a16:creationId xmlns:a16="http://schemas.microsoft.com/office/drawing/2014/main" id="{00000000-0008-0000-0000-000098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65" name="AutoShape 2">
          <a:extLst>
            <a:ext uri="{FF2B5EF4-FFF2-40B4-BE49-F238E27FC236}">
              <a16:creationId xmlns:a16="http://schemas.microsoft.com/office/drawing/2014/main" id="{00000000-0008-0000-0000-000099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66" name="AutoShape 2">
          <a:extLst>
            <a:ext uri="{FF2B5EF4-FFF2-40B4-BE49-F238E27FC236}">
              <a16:creationId xmlns:a16="http://schemas.microsoft.com/office/drawing/2014/main" id="{00000000-0008-0000-0000-00009A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67" name="AutoShape 2">
          <a:extLst>
            <a:ext uri="{FF2B5EF4-FFF2-40B4-BE49-F238E27FC236}">
              <a16:creationId xmlns:a16="http://schemas.microsoft.com/office/drawing/2014/main" id="{00000000-0008-0000-0000-00009B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68" name="AutoShape 2">
          <a:extLst>
            <a:ext uri="{FF2B5EF4-FFF2-40B4-BE49-F238E27FC236}">
              <a16:creationId xmlns:a16="http://schemas.microsoft.com/office/drawing/2014/main" id="{00000000-0008-0000-0000-00009C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69" name="AutoShape 2">
          <a:extLst>
            <a:ext uri="{FF2B5EF4-FFF2-40B4-BE49-F238E27FC236}">
              <a16:creationId xmlns:a16="http://schemas.microsoft.com/office/drawing/2014/main" id="{00000000-0008-0000-0000-00009D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70" name="AutoShape 2">
          <a:extLst>
            <a:ext uri="{FF2B5EF4-FFF2-40B4-BE49-F238E27FC236}">
              <a16:creationId xmlns:a16="http://schemas.microsoft.com/office/drawing/2014/main" id="{00000000-0008-0000-0000-00009E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71" name="AutoShape 2">
          <a:extLst>
            <a:ext uri="{FF2B5EF4-FFF2-40B4-BE49-F238E27FC236}">
              <a16:creationId xmlns:a16="http://schemas.microsoft.com/office/drawing/2014/main" id="{00000000-0008-0000-0000-00009F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72" name="AutoShape 2">
          <a:extLst>
            <a:ext uri="{FF2B5EF4-FFF2-40B4-BE49-F238E27FC236}">
              <a16:creationId xmlns:a16="http://schemas.microsoft.com/office/drawing/2014/main" id="{00000000-0008-0000-0000-0000A0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73" name="AutoShape 2">
          <a:extLst>
            <a:ext uri="{FF2B5EF4-FFF2-40B4-BE49-F238E27FC236}">
              <a16:creationId xmlns:a16="http://schemas.microsoft.com/office/drawing/2014/main" id="{00000000-0008-0000-0000-0000A1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74" name="AutoShape 2">
          <a:extLst>
            <a:ext uri="{FF2B5EF4-FFF2-40B4-BE49-F238E27FC236}">
              <a16:creationId xmlns:a16="http://schemas.microsoft.com/office/drawing/2014/main" id="{00000000-0008-0000-0000-0000A2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75" name="AutoShape 2">
          <a:extLst>
            <a:ext uri="{FF2B5EF4-FFF2-40B4-BE49-F238E27FC236}">
              <a16:creationId xmlns:a16="http://schemas.microsoft.com/office/drawing/2014/main" id="{00000000-0008-0000-0000-0000A3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76" name="AutoShape 2">
          <a:extLst>
            <a:ext uri="{FF2B5EF4-FFF2-40B4-BE49-F238E27FC236}">
              <a16:creationId xmlns:a16="http://schemas.microsoft.com/office/drawing/2014/main" id="{00000000-0008-0000-0000-0000A4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77" name="AutoShape 2">
          <a:extLst>
            <a:ext uri="{FF2B5EF4-FFF2-40B4-BE49-F238E27FC236}">
              <a16:creationId xmlns:a16="http://schemas.microsoft.com/office/drawing/2014/main" id="{00000000-0008-0000-0000-0000A5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78" name="AutoShape 2">
          <a:extLst>
            <a:ext uri="{FF2B5EF4-FFF2-40B4-BE49-F238E27FC236}">
              <a16:creationId xmlns:a16="http://schemas.microsoft.com/office/drawing/2014/main" id="{00000000-0008-0000-0000-0000A6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79" name="AutoShape 2">
          <a:extLst>
            <a:ext uri="{FF2B5EF4-FFF2-40B4-BE49-F238E27FC236}">
              <a16:creationId xmlns:a16="http://schemas.microsoft.com/office/drawing/2014/main" id="{00000000-0008-0000-0000-0000A7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80" name="AutoShape 2">
          <a:extLst>
            <a:ext uri="{FF2B5EF4-FFF2-40B4-BE49-F238E27FC236}">
              <a16:creationId xmlns:a16="http://schemas.microsoft.com/office/drawing/2014/main" id="{00000000-0008-0000-0000-0000A8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81" name="AutoShape 2">
          <a:extLst>
            <a:ext uri="{FF2B5EF4-FFF2-40B4-BE49-F238E27FC236}">
              <a16:creationId xmlns:a16="http://schemas.microsoft.com/office/drawing/2014/main" id="{00000000-0008-0000-0000-0000A9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82" name="AutoShape 2">
          <a:extLst>
            <a:ext uri="{FF2B5EF4-FFF2-40B4-BE49-F238E27FC236}">
              <a16:creationId xmlns:a16="http://schemas.microsoft.com/office/drawing/2014/main" id="{00000000-0008-0000-0000-0000AA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83" name="AutoShape 2">
          <a:extLst>
            <a:ext uri="{FF2B5EF4-FFF2-40B4-BE49-F238E27FC236}">
              <a16:creationId xmlns:a16="http://schemas.microsoft.com/office/drawing/2014/main" id="{00000000-0008-0000-0000-0000AB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84" name="AutoShape 2">
          <a:extLst>
            <a:ext uri="{FF2B5EF4-FFF2-40B4-BE49-F238E27FC236}">
              <a16:creationId xmlns:a16="http://schemas.microsoft.com/office/drawing/2014/main" id="{00000000-0008-0000-0000-0000AC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85" name="AutoShape 2">
          <a:extLst>
            <a:ext uri="{FF2B5EF4-FFF2-40B4-BE49-F238E27FC236}">
              <a16:creationId xmlns:a16="http://schemas.microsoft.com/office/drawing/2014/main" id="{00000000-0008-0000-0000-0000AD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86" name="AutoShape 2">
          <a:extLst>
            <a:ext uri="{FF2B5EF4-FFF2-40B4-BE49-F238E27FC236}">
              <a16:creationId xmlns:a16="http://schemas.microsoft.com/office/drawing/2014/main" id="{00000000-0008-0000-0000-0000AE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87" name="AutoShape 2">
          <a:extLst>
            <a:ext uri="{FF2B5EF4-FFF2-40B4-BE49-F238E27FC236}">
              <a16:creationId xmlns:a16="http://schemas.microsoft.com/office/drawing/2014/main" id="{00000000-0008-0000-0000-0000AF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88" name="AutoShape 2">
          <a:extLst>
            <a:ext uri="{FF2B5EF4-FFF2-40B4-BE49-F238E27FC236}">
              <a16:creationId xmlns:a16="http://schemas.microsoft.com/office/drawing/2014/main" id="{00000000-0008-0000-0000-0000B0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89" name="AutoShape 2">
          <a:extLst>
            <a:ext uri="{FF2B5EF4-FFF2-40B4-BE49-F238E27FC236}">
              <a16:creationId xmlns:a16="http://schemas.microsoft.com/office/drawing/2014/main" id="{00000000-0008-0000-0000-0000B1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90" name="AutoShape 2">
          <a:extLst>
            <a:ext uri="{FF2B5EF4-FFF2-40B4-BE49-F238E27FC236}">
              <a16:creationId xmlns:a16="http://schemas.microsoft.com/office/drawing/2014/main" id="{00000000-0008-0000-0000-0000B2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91" name="AutoShape 2">
          <a:extLst>
            <a:ext uri="{FF2B5EF4-FFF2-40B4-BE49-F238E27FC236}">
              <a16:creationId xmlns:a16="http://schemas.microsoft.com/office/drawing/2014/main" id="{00000000-0008-0000-0000-0000B3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92" name="AutoShape 2">
          <a:extLst>
            <a:ext uri="{FF2B5EF4-FFF2-40B4-BE49-F238E27FC236}">
              <a16:creationId xmlns:a16="http://schemas.microsoft.com/office/drawing/2014/main" id="{00000000-0008-0000-0000-0000B4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93" name="AutoShape 2">
          <a:extLst>
            <a:ext uri="{FF2B5EF4-FFF2-40B4-BE49-F238E27FC236}">
              <a16:creationId xmlns:a16="http://schemas.microsoft.com/office/drawing/2014/main" id="{00000000-0008-0000-0000-0000B5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94" name="AutoShape 2">
          <a:extLst>
            <a:ext uri="{FF2B5EF4-FFF2-40B4-BE49-F238E27FC236}">
              <a16:creationId xmlns:a16="http://schemas.microsoft.com/office/drawing/2014/main" id="{00000000-0008-0000-0000-0000B6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95" name="AutoShape 2">
          <a:extLst>
            <a:ext uri="{FF2B5EF4-FFF2-40B4-BE49-F238E27FC236}">
              <a16:creationId xmlns:a16="http://schemas.microsoft.com/office/drawing/2014/main" id="{00000000-0008-0000-0000-0000B7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96" name="AutoShape 2">
          <a:extLst>
            <a:ext uri="{FF2B5EF4-FFF2-40B4-BE49-F238E27FC236}">
              <a16:creationId xmlns:a16="http://schemas.microsoft.com/office/drawing/2014/main" id="{00000000-0008-0000-0000-0000B8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697" name="AutoShape 2">
          <a:extLst>
            <a:ext uri="{FF2B5EF4-FFF2-40B4-BE49-F238E27FC236}">
              <a16:creationId xmlns:a16="http://schemas.microsoft.com/office/drawing/2014/main" id="{00000000-0008-0000-0000-0000B9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698" name="AutoShape 2">
          <a:extLst>
            <a:ext uri="{FF2B5EF4-FFF2-40B4-BE49-F238E27FC236}">
              <a16:creationId xmlns:a16="http://schemas.microsoft.com/office/drawing/2014/main" id="{00000000-0008-0000-0000-0000BA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699" name="AutoShape 2">
          <a:extLst>
            <a:ext uri="{FF2B5EF4-FFF2-40B4-BE49-F238E27FC236}">
              <a16:creationId xmlns:a16="http://schemas.microsoft.com/office/drawing/2014/main" id="{00000000-0008-0000-0000-0000BB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700" name="AutoShape 2">
          <a:extLst>
            <a:ext uri="{FF2B5EF4-FFF2-40B4-BE49-F238E27FC236}">
              <a16:creationId xmlns:a16="http://schemas.microsoft.com/office/drawing/2014/main" id="{00000000-0008-0000-0000-0000BC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701" name="AutoShape 2">
          <a:extLst>
            <a:ext uri="{FF2B5EF4-FFF2-40B4-BE49-F238E27FC236}">
              <a16:creationId xmlns:a16="http://schemas.microsoft.com/office/drawing/2014/main" id="{00000000-0008-0000-0000-0000BD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702" name="AutoShape 2">
          <a:extLst>
            <a:ext uri="{FF2B5EF4-FFF2-40B4-BE49-F238E27FC236}">
              <a16:creationId xmlns:a16="http://schemas.microsoft.com/office/drawing/2014/main" id="{00000000-0008-0000-0000-0000BE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703" name="AutoShape 2">
          <a:extLst>
            <a:ext uri="{FF2B5EF4-FFF2-40B4-BE49-F238E27FC236}">
              <a16:creationId xmlns:a16="http://schemas.microsoft.com/office/drawing/2014/main" id="{00000000-0008-0000-0000-0000BF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704" name="AutoShape 2">
          <a:extLst>
            <a:ext uri="{FF2B5EF4-FFF2-40B4-BE49-F238E27FC236}">
              <a16:creationId xmlns:a16="http://schemas.microsoft.com/office/drawing/2014/main" id="{00000000-0008-0000-0000-0000C0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705" name="AutoShape 2">
          <a:extLst>
            <a:ext uri="{FF2B5EF4-FFF2-40B4-BE49-F238E27FC236}">
              <a16:creationId xmlns:a16="http://schemas.microsoft.com/office/drawing/2014/main" id="{00000000-0008-0000-0000-0000C1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706" name="AutoShape 2">
          <a:extLst>
            <a:ext uri="{FF2B5EF4-FFF2-40B4-BE49-F238E27FC236}">
              <a16:creationId xmlns:a16="http://schemas.microsoft.com/office/drawing/2014/main" id="{00000000-0008-0000-0000-0000C2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707" name="AutoShape 2">
          <a:extLst>
            <a:ext uri="{FF2B5EF4-FFF2-40B4-BE49-F238E27FC236}">
              <a16:creationId xmlns:a16="http://schemas.microsoft.com/office/drawing/2014/main" id="{00000000-0008-0000-0000-0000C3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708" name="AutoShape 2">
          <a:extLst>
            <a:ext uri="{FF2B5EF4-FFF2-40B4-BE49-F238E27FC236}">
              <a16:creationId xmlns:a16="http://schemas.microsoft.com/office/drawing/2014/main" id="{00000000-0008-0000-0000-0000C4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709" name="AutoShape 2">
          <a:extLst>
            <a:ext uri="{FF2B5EF4-FFF2-40B4-BE49-F238E27FC236}">
              <a16:creationId xmlns:a16="http://schemas.microsoft.com/office/drawing/2014/main" id="{00000000-0008-0000-0000-0000C5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710" name="AutoShape 2">
          <a:extLst>
            <a:ext uri="{FF2B5EF4-FFF2-40B4-BE49-F238E27FC236}">
              <a16:creationId xmlns:a16="http://schemas.microsoft.com/office/drawing/2014/main" id="{00000000-0008-0000-0000-0000C6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711" name="AutoShape 2">
          <a:extLst>
            <a:ext uri="{FF2B5EF4-FFF2-40B4-BE49-F238E27FC236}">
              <a16:creationId xmlns:a16="http://schemas.microsoft.com/office/drawing/2014/main" id="{00000000-0008-0000-0000-0000C7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712" name="AutoShape 2">
          <a:extLst>
            <a:ext uri="{FF2B5EF4-FFF2-40B4-BE49-F238E27FC236}">
              <a16:creationId xmlns:a16="http://schemas.microsoft.com/office/drawing/2014/main" id="{00000000-0008-0000-0000-0000C8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713" name="AutoShape 2">
          <a:extLst>
            <a:ext uri="{FF2B5EF4-FFF2-40B4-BE49-F238E27FC236}">
              <a16:creationId xmlns:a16="http://schemas.microsoft.com/office/drawing/2014/main" id="{00000000-0008-0000-0000-0000C9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714" name="AutoShape 2">
          <a:extLst>
            <a:ext uri="{FF2B5EF4-FFF2-40B4-BE49-F238E27FC236}">
              <a16:creationId xmlns:a16="http://schemas.microsoft.com/office/drawing/2014/main" id="{00000000-0008-0000-0000-0000CA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715" name="AutoShape 2">
          <a:extLst>
            <a:ext uri="{FF2B5EF4-FFF2-40B4-BE49-F238E27FC236}">
              <a16:creationId xmlns:a16="http://schemas.microsoft.com/office/drawing/2014/main" id="{00000000-0008-0000-0000-0000CB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40052</xdr:rowOff>
    </xdr:to>
    <xdr:sp macro="" textlink="">
      <xdr:nvSpPr>
        <xdr:cNvPr id="716" name="AutoShape 2">
          <a:extLst>
            <a:ext uri="{FF2B5EF4-FFF2-40B4-BE49-F238E27FC236}">
              <a16:creationId xmlns:a16="http://schemas.microsoft.com/office/drawing/2014/main" id="{00000000-0008-0000-0000-0000CC020000}"/>
            </a:ext>
          </a:extLst>
        </xdr:cNvPr>
        <xdr:cNvSpPr>
          <a:spLocks noChangeAspect="1" noChangeArrowheads="1"/>
        </xdr:cNvSpPr>
      </xdr:nvSpPr>
      <xdr:spPr bwMode="auto">
        <a:xfrm>
          <a:off x="381000" y="34651950"/>
          <a:ext cx="552450" cy="3619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68627</xdr:rowOff>
    </xdr:to>
    <xdr:sp macro="" textlink="">
      <xdr:nvSpPr>
        <xdr:cNvPr id="717" name="AutoShape 2">
          <a:extLst>
            <a:ext uri="{FF2B5EF4-FFF2-40B4-BE49-F238E27FC236}">
              <a16:creationId xmlns:a16="http://schemas.microsoft.com/office/drawing/2014/main" id="{00000000-0008-0000-0000-0000CD020000}"/>
            </a:ext>
          </a:extLst>
        </xdr:cNvPr>
        <xdr:cNvSpPr>
          <a:spLocks noChangeAspect="1" noChangeArrowheads="1"/>
        </xdr:cNvSpPr>
      </xdr:nvSpPr>
      <xdr:spPr bwMode="auto">
        <a:xfrm>
          <a:off x="381000" y="34651950"/>
          <a:ext cx="552450" cy="3905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183</xdr:row>
      <xdr:rowOff>0</xdr:rowOff>
    </xdr:from>
    <xdr:to>
      <xdr:col>1</xdr:col>
      <xdr:colOff>248516</xdr:colOff>
      <xdr:row>186</xdr:row>
      <xdr:rowOff>49577</xdr:rowOff>
    </xdr:to>
    <xdr:sp macro="" textlink="">
      <xdr:nvSpPr>
        <xdr:cNvPr id="718" name="AutoShape 2">
          <a:extLst>
            <a:ext uri="{FF2B5EF4-FFF2-40B4-BE49-F238E27FC236}">
              <a16:creationId xmlns:a16="http://schemas.microsoft.com/office/drawing/2014/main" id="{00000000-0008-0000-0000-0000CE020000}"/>
            </a:ext>
          </a:extLst>
        </xdr:cNvPr>
        <xdr:cNvSpPr>
          <a:spLocks noChangeAspect="1" noChangeArrowheads="1"/>
        </xdr:cNvSpPr>
      </xdr:nvSpPr>
      <xdr:spPr bwMode="auto">
        <a:xfrm>
          <a:off x="381000" y="34651950"/>
          <a:ext cx="552450" cy="3714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359833</xdr:colOff>
      <xdr:row>183</xdr:row>
      <xdr:rowOff>158750</xdr:rowOff>
    </xdr:from>
    <xdr:to>
      <xdr:col>1</xdr:col>
      <xdr:colOff>227349</xdr:colOff>
      <xdr:row>186</xdr:row>
      <xdr:rowOff>210443</xdr:rowOff>
    </xdr:to>
    <xdr:sp macro="" textlink="">
      <xdr:nvSpPr>
        <xdr:cNvPr id="719" name="AutoShape 2">
          <a:extLst>
            <a:ext uri="{FF2B5EF4-FFF2-40B4-BE49-F238E27FC236}">
              <a16:creationId xmlns:a16="http://schemas.microsoft.com/office/drawing/2014/main" id="{00000000-0008-0000-0000-0000CF020000}"/>
            </a:ext>
          </a:extLst>
        </xdr:cNvPr>
        <xdr:cNvSpPr>
          <a:spLocks noChangeAspect="1" noChangeArrowheads="1"/>
        </xdr:cNvSpPr>
      </xdr:nvSpPr>
      <xdr:spPr bwMode="auto">
        <a:xfrm>
          <a:off x="359833" y="57128833"/>
          <a:ext cx="639233" cy="61896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317500</xdr:colOff>
      <xdr:row>183</xdr:row>
      <xdr:rowOff>306917</xdr:rowOff>
    </xdr:from>
    <xdr:to>
      <xdr:col>1</xdr:col>
      <xdr:colOff>185016</xdr:colOff>
      <xdr:row>186</xdr:row>
      <xdr:rowOff>263360</xdr:rowOff>
    </xdr:to>
    <xdr:sp macro="" textlink="">
      <xdr:nvSpPr>
        <xdr:cNvPr id="720" name="AutoShape 2">
          <a:extLst>
            <a:ext uri="{FF2B5EF4-FFF2-40B4-BE49-F238E27FC236}">
              <a16:creationId xmlns:a16="http://schemas.microsoft.com/office/drawing/2014/main" id="{00000000-0008-0000-0000-0000D0020000}"/>
            </a:ext>
          </a:extLst>
        </xdr:cNvPr>
        <xdr:cNvSpPr>
          <a:spLocks noChangeAspect="1" noChangeArrowheads="1"/>
        </xdr:cNvSpPr>
      </xdr:nvSpPr>
      <xdr:spPr bwMode="auto">
        <a:xfrm>
          <a:off x="317500" y="57277000"/>
          <a:ext cx="639233" cy="63801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txBody>
        <a:bodyPr/>
        <a:lstStyle/>
        <a:p>
          <a:endParaRPr lang="pt-BR"/>
        </a:p>
      </xdr:txBody>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21" name="AutoShape 2">
          <a:extLst>
            <a:ext uri="{FF2B5EF4-FFF2-40B4-BE49-F238E27FC236}">
              <a16:creationId xmlns:a16="http://schemas.microsoft.com/office/drawing/2014/main" id="{00000000-0008-0000-0000-0000D1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22" name="AutoShape 2">
          <a:extLst>
            <a:ext uri="{FF2B5EF4-FFF2-40B4-BE49-F238E27FC236}">
              <a16:creationId xmlns:a16="http://schemas.microsoft.com/office/drawing/2014/main" id="{00000000-0008-0000-0000-0000D202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723" name="AutoShape 2">
          <a:extLst>
            <a:ext uri="{FF2B5EF4-FFF2-40B4-BE49-F238E27FC236}">
              <a16:creationId xmlns:a16="http://schemas.microsoft.com/office/drawing/2014/main" id="{00000000-0008-0000-0000-0000D302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724" name="AutoShape 2">
          <a:extLst>
            <a:ext uri="{FF2B5EF4-FFF2-40B4-BE49-F238E27FC236}">
              <a16:creationId xmlns:a16="http://schemas.microsoft.com/office/drawing/2014/main" id="{00000000-0008-0000-0000-0000D402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25" name="AutoShape 2">
          <a:extLst>
            <a:ext uri="{FF2B5EF4-FFF2-40B4-BE49-F238E27FC236}">
              <a16:creationId xmlns:a16="http://schemas.microsoft.com/office/drawing/2014/main" id="{00000000-0008-0000-0000-0000D5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26" name="AutoShape 2">
          <a:extLst>
            <a:ext uri="{FF2B5EF4-FFF2-40B4-BE49-F238E27FC236}">
              <a16:creationId xmlns:a16="http://schemas.microsoft.com/office/drawing/2014/main" id="{00000000-0008-0000-0000-0000D602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27" name="AutoShape 2">
          <a:extLst>
            <a:ext uri="{FF2B5EF4-FFF2-40B4-BE49-F238E27FC236}">
              <a16:creationId xmlns:a16="http://schemas.microsoft.com/office/drawing/2014/main" id="{00000000-0008-0000-0000-0000D702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28" name="AutoShape 2">
          <a:extLst>
            <a:ext uri="{FF2B5EF4-FFF2-40B4-BE49-F238E27FC236}">
              <a16:creationId xmlns:a16="http://schemas.microsoft.com/office/drawing/2014/main" id="{00000000-0008-0000-0000-0000D8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29" name="AutoShape 2">
          <a:extLst>
            <a:ext uri="{FF2B5EF4-FFF2-40B4-BE49-F238E27FC236}">
              <a16:creationId xmlns:a16="http://schemas.microsoft.com/office/drawing/2014/main" id="{00000000-0008-0000-0000-0000D9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30" name="AutoShape 2">
          <a:extLst>
            <a:ext uri="{FF2B5EF4-FFF2-40B4-BE49-F238E27FC236}">
              <a16:creationId xmlns:a16="http://schemas.microsoft.com/office/drawing/2014/main" id="{00000000-0008-0000-0000-0000DA02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731" name="AutoShape 2">
          <a:extLst>
            <a:ext uri="{FF2B5EF4-FFF2-40B4-BE49-F238E27FC236}">
              <a16:creationId xmlns:a16="http://schemas.microsoft.com/office/drawing/2014/main" id="{00000000-0008-0000-0000-0000DB02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732" name="AutoShape 2">
          <a:extLst>
            <a:ext uri="{FF2B5EF4-FFF2-40B4-BE49-F238E27FC236}">
              <a16:creationId xmlns:a16="http://schemas.microsoft.com/office/drawing/2014/main" id="{00000000-0008-0000-0000-0000DC02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33" name="AutoShape 2">
          <a:extLst>
            <a:ext uri="{FF2B5EF4-FFF2-40B4-BE49-F238E27FC236}">
              <a16:creationId xmlns:a16="http://schemas.microsoft.com/office/drawing/2014/main" id="{00000000-0008-0000-0000-0000DD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34" name="AutoShape 2">
          <a:extLst>
            <a:ext uri="{FF2B5EF4-FFF2-40B4-BE49-F238E27FC236}">
              <a16:creationId xmlns:a16="http://schemas.microsoft.com/office/drawing/2014/main" id="{00000000-0008-0000-0000-0000DE02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35" name="AutoShape 2">
          <a:extLst>
            <a:ext uri="{FF2B5EF4-FFF2-40B4-BE49-F238E27FC236}">
              <a16:creationId xmlns:a16="http://schemas.microsoft.com/office/drawing/2014/main" id="{00000000-0008-0000-0000-0000DF02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36" name="AutoShape 2">
          <a:extLst>
            <a:ext uri="{FF2B5EF4-FFF2-40B4-BE49-F238E27FC236}">
              <a16:creationId xmlns:a16="http://schemas.microsoft.com/office/drawing/2014/main" id="{00000000-0008-0000-0000-0000E0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37" name="AutoShape 2">
          <a:extLst>
            <a:ext uri="{FF2B5EF4-FFF2-40B4-BE49-F238E27FC236}">
              <a16:creationId xmlns:a16="http://schemas.microsoft.com/office/drawing/2014/main" id="{00000000-0008-0000-0000-0000E1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38" name="AutoShape 2">
          <a:extLst>
            <a:ext uri="{FF2B5EF4-FFF2-40B4-BE49-F238E27FC236}">
              <a16:creationId xmlns:a16="http://schemas.microsoft.com/office/drawing/2014/main" id="{00000000-0008-0000-0000-0000E2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39" name="AutoShape 2">
          <a:extLst>
            <a:ext uri="{FF2B5EF4-FFF2-40B4-BE49-F238E27FC236}">
              <a16:creationId xmlns:a16="http://schemas.microsoft.com/office/drawing/2014/main" id="{00000000-0008-0000-0000-0000E3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40" name="AutoShape 2">
          <a:extLst>
            <a:ext uri="{FF2B5EF4-FFF2-40B4-BE49-F238E27FC236}">
              <a16:creationId xmlns:a16="http://schemas.microsoft.com/office/drawing/2014/main" id="{00000000-0008-0000-0000-0000E4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41" name="AutoShape 2">
          <a:extLst>
            <a:ext uri="{FF2B5EF4-FFF2-40B4-BE49-F238E27FC236}">
              <a16:creationId xmlns:a16="http://schemas.microsoft.com/office/drawing/2014/main" id="{00000000-0008-0000-0000-0000E5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42" name="AutoShape 2">
          <a:extLst>
            <a:ext uri="{FF2B5EF4-FFF2-40B4-BE49-F238E27FC236}">
              <a16:creationId xmlns:a16="http://schemas.microsoft.com/office/drawing/2014/main" id="{00000000-0008-0000-0000-0000E6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43" name="AutoShape 2">
          <a:extLst>
            <a:ext uri="{FF2B5EF4-FFF2-40B4-BE49-F238E27FC236}">
              <a16:creationId xmlns:a16="http://schemas.microsoft.com/office/drawing/2014/main" id="{00000000-0008-0000-0000-0000E7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44" name="AutoShape 2">
          <a:extLst>
            <a:ext uri="{FF2B5EF4-FFF2-40B4-BE49-F238E27FC236}">
              <a16:creationId xmlns:a16="http://schemas.microsoft.com/office/drawing/2014/main" id="{00000000-0008-0000-0000-0000E8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45" name="AutoShape 2">
          <a:extLst>
            <a:ext uri="{FF2B5EF4-FFF2-40B4-BE49-F238E27FC236}">
              <a16:creationId xmlns:a16="http://schemas.microsoft.com/office/drawing/2014/main" id="{00000000-0008-0000-0000-0000E9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46" name="AutoShape 2">
          <a:extLst>
            <a:ext uri="{FF2B5EF4-FFF2-40B4-BE49-F238E27FC236}">
              <a16:creationId xmlns:a16="http://schemas.microsoft.com/office/drawing/2014/main" id="{00000000-0008-0000-0000-0000EA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47" name="AutoShape 2">
          <a:extLst>
            <a:ext uri="{FF2B5EF4-FFF2-40B4-BE49-F238E27FC236}">
              <a16:creationId xmlns:a16="http://schemas.microsoft.com/office/drawing/2014/main" id="{00000000-0008-0000-0000-0000EB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48" name="AutoShape 2">
          <a:extLst>
            <a:ext uri="{FF2B5EF4-FFF2-40B4-BE49-F238E27FC236}">
              <a16:creationId xmlns:a16="http://schemas.microsoft.com/office/drawing/2014/main" id="{00000000-0008-0000-0000-0000EC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49" name="AutoShape 2">
          <a:extLst>
            <a:ext uri="{FF2B5EF4-FFF2-40B4-BE49-F238E27FC236}">
              <a16:creationId xmlns:a16="http://schemas.microsoft.com/office/drawing/2014/main" id="{00000000-0008-0000-0000-0000ED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50" name="AutoShape 2">
          <a:extLst>
            <a:ext uri="{FF2B5EF4-FFF2-40B4-BE49-F238E27FC236}">
              <a16:creationId xmlns:a16="http://schemas.microsoft.com/office/drawing/2014/main" id="{00000000-0008-0000-0000-0000EE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51" name="AutoShape 2">
          <a:extLst>
            <a:ext uri="{FF2B5EF4-FFF2-40B4-BE49-F238E27FC236}">
              <a16:creationId xmlns:a16="http://schemas.microsoft.com/office/drawing/2014/main" id="{00000000-0008-0000-0000-0000EF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52" name="AutoShape 2">
          <a:extLst>
            <a:ext uri="{FF2B5EF4-FFF2-40B4-BE49-F238E27FC236}">
              <a16:creationId xmlns:a16="http://schemas.microsoft.com/office/drawing/2014/main" id="{00000000-0008-0000-0000-0000F0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53" name="AutoShape 2">
          <a:extLst>
            <a:ext uri="{FF2B5EF4-FFF2-40B4-BE49-F238E27FC236}">
              <a16:creationId xmlns:a16="http://schemas.microsoft.com/office/drawing/2014/main" id="{00000000-0008-0000-0000-0000F1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54" name="AutoShape 2">
          <a:extLst>
            <a:ext uri="{FF2B5EF4-FFF2-40B4-BE49-F238E27FC236}">
              <a16:creationId xmlns:a16="http://schemas.microsoft.com/office/drawing/2014/main" id="{00000000-0008-0000-0000-0000F2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55" name="AutoShape 2">
          <a:extLst>
            <a:ext uri="{FF2B5EF4-FFF2-40B4-BE49-F238E27FC236}">
              <a16:creationId xmlns:a16="http://schemas.microsoft.com/office/drawing/2014/main" id="{00000000-0008-0000-0000-0000F3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56" name="AutoShape 2">
          <a:extLst>
            <a:ext uri="{FF2B5EF4-FFF2-40B4-BE49-F238E27FC236}">
              <a16:creationId xmlns:a16="http://schemas.microsoft.com/office/drawing/2014/main" id="{00000000-0008-0000-0000-0000F4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57" name="AutoShape 2">
          <a:extLst>
            <a:ext uri="{FF2B5EF4-FFF2-40B4-BE49-F238E27FC236}">
              <a16:creationId xmlns:a16="http://schemas.microsoft.com/office/drawing/2014/main" id="{00000000-0008-0000-0000-0000F5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58" name="AutoShape 2">
          <a:extLst>
            <a:ext uri="{FF2B5EF4-FFF2-40B4-BE49-F238E27FC236}">
              <a16:creationId xmlns:a16="http://schemas.microsoft.com/office/drawing/2014/main" id="{00000000-0008-0000-0000-0000F6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59" name="AutoShape 2">
          <a:extLst>
            <a:ext uri="{FF2B5EF4-FFF2-40B4-BE49-F238E27FC236}">
              <a16:creationId xmlns:a16="http://schemas.microsoft.com/office/drawing/2014/main" id="{00000000-0008-0000-0000-0000F7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60" name="AutoShape 2">
          <a:extLst>
            <a:ext uri="{FF2B5EF4-FFF2-40B4-BE49-F238E27FC236}">
              <a16:creationId xmlns:a16="http://schemas.microsoft.com/office/drawing/2014/main" id="{00000000-0008-0000-0000-0000F8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61" name="AutoShape 2">
          <a:extLst>
            <a:ext uri="{FF2B5EF4-FFF2-40B4-BE49-F238E27FC236}">
              <a16:creationId xmlns:a16="http://schemas.microsoft.com/office/drawing/2014/main" id="{00000000-0008-0000-0000-0000F9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62" name="AutoShape 2">
          <a:extLst>
            <a:ext uri="{FF2B5EF4-FFF2-40B4-BE49-F238E27FC236}">
              <a16:creationId xmlns:a16="http://schemas.microsoft.com/office/drawing/2014/main" id="{00000000-0008-0000-0000-0000FA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763" name="AutoShape 2">
          <a:extLst>
            <a:ext uri="{FF2B5EF4-FFF2-40B4-BE49-F238E27FC236}">
              <a16:creationId xmlns:a16="http://schemas.microsoft.com/office/drawing/2014/main" id="{00000000-0008-0000-0000-0000FB02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64" name="AutoShape 2">
          <a:extLst>
            <a:ext uri="{FF2B5EF4-FFF2-40B4-BE49-F238E27FC236}">
              <a16:creationId xmlns:a16="http://schemas.microsoft.com/office/drawing/2014/main" id="{00000000-0008-0000-0000-0000FC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65" name="AutoShape 2">
          <a:extLst>
            <a:ext uri="{FF2B5EF4-FFF2-40B4-BE49-F238E27FC236}">
              <a16:creationId xmlns:a16="http://schemas.microsoft.com/office/drawing/2014/main" id="{00000000-0008-0000-0000-0000FD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66" name="AutoShape 2">
          <a:extLst>
            <a:ext uri="{FF2B5EF4-FFF2-40B4-BE49-F238E27FC236}">
              <a16:creationId xmlns:a16="http://schemas.microsoft.com/office/drawing/2014/main" id="{00000000-0008-0000-0000-0000FE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67" name="AutoShape 2">
          <a:extLst>
            <a:ext uri="{FF2B5EF4-FFF2-40B4-BE49-F238E27FC236}">
              <a16:creationId xmlns:a16="http://schemas.microsoft.com/office/drawing/2014/main" id="{00000000-0008-0000-0000-0000FF02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68" name="AutoShape 2">
          <a:extLst>
            <a:ext uri="{FF2B5EF4-FFF2-40B4-BE49-F238E27FC236}">
              <a16:creationId xmlns:a16="http://schemas.microsoft.com/office/drawing/2014/main" id="{00000000-0008-0000-0000-000000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69" name="AutoShape 2">
          <a:extLst>
            <a:ext uri="{FF2B5EF4-FFF2-40B4-BE49-F238E27FC236}">
              <a16:creationId xmlns:a16="http://schemas.microsoft.com/office/drawing/2014/main" id="{00000000-0008-0000-0000-000001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0" name="AutoShape 2">
          <a:extLst>
            <a:ext uri="{FF2B5EF4-FFF2-40B4-BE49-F238E27FC236}">
              <a16:creationId xmlns:a16="http://schemas.microsoft.com/office/drawing/2014/main" id="{00000000-0008-0000-0000-000002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1" name="AutoShape 2">
          <a:extLst>
            <a:ext uri="{FF2B5EF4-FFF2-40B4-BE49-F238E27FC236}">
              <a16:creationId xmlns:a16="http://schemas.microsoft.com/office/drawing/2014/main" id="{00000000-0008-0000-0000-000003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2" name="AutoShape 2">
          <a:extLst>
            <a:ext uri="{FF2B5EF4-FFF2-40B4-BE49-F238E27FC236}">
              <a16:creationId xmlns:a16="http://schemas.microsoft.com/office/drawing/2014/main" id="{00000000-0008-0000-0000-000004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3" name="AutoShape 2">
          <a:extLst>
            <a:ext uri="{FF2B5EF4-FFF2-40B4-BE49-F238E27FC236}">
              <a16:creationId xmlns:a16="http://schemas.microsoft.com/office/drawing/2014/main" id="{00000000-0008-0000-0000-000005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4" name="AutoShape 2">
          <a:extLst>
            <a:ext uri="{FF2B5EF4-FFF2-40B4-BE49-F238E27FC236}">
              <a16:creationId xmlns:a16="http://schemas.microsoft.com/office/drawing/2014/main" id="{00000000-0008-0000-0000-000006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5" name="AutoShape 2">
          <a:extLst>
            <a:ext uri="{FF2B5EF4-FFF2-40B4-BE49-F238E27FC236}">
              <a16:creationId xmlns:a16="http://schemas.microsoft.com/office/drawing/2014/main" id="{00000000-0008-0000-0000-000007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6" name="AutoShape 2">
          <a:extLst>
            <a:ext uri="{FF2B5EF4-FFF2-40B4-BE49-F238E27FC236}">
              <a16:creationId xmlns:a16="http://schemas.microsoft.com/office/drawing/2014/main" id="{00000000-0008-0000-0000-000008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7" name="AutoShape 2">
          <a:extLst>
            <a:ext uri="{FF2B5EF4-FFF2-40B4-BE49-F238E27FC236}">
              <a16:creationId xmlns:a16="http://schemas.microsoft.com/office/drawing/2014/main" id="{00000000-0008-0000-0000-000009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8" name="AutoShape 2">
          <a:extLst>
            <a:ext uri="{FF2B5EF4-FFF2-40B4-BE49-F238E27FC236}">
              <a16:creationId xmlns:a16="http://schemas.microsoft.com/office/drawing/2014/main" id="{00000000-0008-0000-0000-00000A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79" name="AutoShape 2">
          <a:extLst>
            <a:ext uri="{FF2B5EF4-FFF2-40B4-BE49-F238E27FC236}">
              <a16:creationId xmlns:a16="http://schemas.microsoft.com/office/drawing/2014/main" id="{00000000-0008-0000-0000-00000B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80" name="AutoShape 2">
          <a:extLst>
            <a:ext uri="{FF2B5EF4-FFF2-40B4-BE49-F238E27FC236}">
              <a16:creationId xmlns:a16="http://schemas.microsoft.com/office/drawing/2014/main" id="{00000000-0008-0000-0000-00000C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81" name="AutoShape 2">
          <a:extLst>
            <a:ext uri="{FF2B5EF4-FFF2-40B4-BE49-F238E27FC236}">
              <a16:creationId xmlns:a16="http://schemas.microsoft.com/office/drawing/2014/main" id="{00000000-0008-0000-0000-00000D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82" name="AutoShape 2">
          <a:extLst>
            <a:ext uri="{FF2B5EF4-FFF2-40B4-BE49-F238E27FC236}">
              <a16:creationId xmlns:a16="http://schemas.microsoft.com/office/drawing/2014/main" id="{00000000-0008-0000-0000-00000E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783" name="AutoShape 2">
          <a:extLst>
            <a:ext uri="{FF2B5EF4-FFF2-40B4-BE49-F238E27FC236}">
              <a16:creationId xmlns:a16="http://schemas.microsoft.com/office/drawing/2014/main" id="{00000000-0008-0000-0000-00000F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84" name="AutoShape 2">
          <a:extLst>
            <a:ext uri="{FF2B5EF4-FFF2-40B4-BE49-F238E27FC236}">
              <a16:creationId xmlns:a16="http://schemas.microsoft.com/office/drawing/2014/main" id="{00000000-0008-0000-0000-000010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85" name="AutoShape 2">
          <a:extLst>
            <a:ext uri="{FF2B5EF4-FFF2-40B4-BE49-F238E27FC236}">
              <a16:creationId xmlns:a16="http://schemas.microsoft.com/office/drawing/2014/main" id="{00000000-0008-0000-0000-000011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786" name="AutoShape 2">
          <a:extLst>
            <a:ext uri="{FF2B5EF4-FFF2-40B4-BE49-F238E27FC236}">
              <a16:creationId xmlns:a16="http://schemas.microsoft.com/office/drawing/2014/main" id="{00000000-0008-0000-0000-00001203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787" name="AutoShape 2">
          <a:extLst>
            <a:ext uri="{FF2B5EF4-FFF2-40B4-BE49-F238E27FC236}">
              <a16:creationId xmlns:a16="http://schemas.microsoft.com/office/drawing/2014/main" id="{00000000-0008-0000-0000-00001303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88" name="AutoShape 2">
          <a:extLst>
            <a:ext uri="{FF2B5EF4-FFF2-40B4-BE49-F238E27FC236}">
              <a16:creationId xmlns:a16="http://schemas.microsoft.com/office/drawing/2014/main" id="{00000000-0008-0000-0000-000014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89" name="AutoShape 2">
          <a:extLst>
            <a:ext uri="{FF2B5EF4-FFF2-40B4-BE49-F238E27FC236}">
              <a16:creationId xmlns:a16="http://schemas.microsoft.com/office/drawing/2014/main" id="{00000000-0008-0000-0000-000015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90" name="AutoShape 2">
          <a:extLst>
            <a:ext uri="{FF2B5EF4-FFF2-40B4-BE49-F238E27FC236}">
              <a16:creationId xmlns:a16="http://schemas.microsoft.com/office/drawing/2014/main" id="{00000000-0008-0000-0000-000016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91" name="AutoShape 2">
          <a:extLst>
            <a:ext uri="{FF2B5EF4-FFF2-40B4-BE49-F238E27FC236}">
              <a16:creationId xmlns:a16="http://schemas.microsoft.com/office/drawing/2014/main" id="{00000000-0008-0000-0000-000017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92" name="AutoShape 2">
          <a:extLst>
            <a:ext uri="{FF2B5EF4-FFF2-40B4-BE49-F238E27FC236}">
              <a16:creationId xmlns:a16="http://schemas.microsoft.com/office/drawing/2014/main" id="{00000000-0008-0000-0000-000018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93" name="AutoShape 2">
          <a:extLst>
            <a:ext uri="{FF2B5EF4-FFF2-40B4-BE49-F238E27FC236}">
              <a16:creationId xmlns:a16="http://schemas.microsoft.com/office/drawing/2014/main" id="{00000000-0008-0000-0000-000019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794" name="AutoShape 2">
          <a:extLst>
            <a:ext uri="{FF2B5EF4-FFF2-40B4-BE49-F238E27FC236}">
              <a16:creationId xmlns:a16="http://schemas.microsoft.com/office/drawing/2014/main" id="{00000000-0008-0000-0000-00001A03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795" name="AutoShape 2">
          <a:extLst>
            <a:ext uri="{FF2B5EF4-FFF2-40B4-BE49-F238E27FC236}">
              <a16:creationId xmlns:a16="http://schemas.microsoft.com/office/drawing/2014/main" id="{00000000-0008-0000-0000-00001B03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96" name="AutoShape 2">
          <a:extLst>
            <a:ext uri="{FF2B5EF4-FFF2-40B4-BE49-F238E27FC236}">
              <a16:creationId xmlns:a16="http://schemas.microsoft.com/office/drawing/2014/main" id="{00000000-0008-0000-0000-00001C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97" name="AutoShape 2">
          <a:extLst>
            <a:ext uri="{FF2B5EF4-FFF2-40B4-BE49-F238E27FC236}">
              <a16:creationId xmlns:a16="http://schemas.microsoft.com/office/drawing/2014/main" id="{00000000-0008-0000-0000-00001D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798" name="AutoShape 2">
          <a:extLst>
            <a:ext uri="{FF2B5EF4-FFF2-40B4-BE49-F238E27FC236}">
              <a16:creationId xmlns:a16="http://schemas.microsoft.com/office/drawing/2014/main" id="{00000000-0008-0000-0000-00001E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799" name="AutoShape 2">
          <a:extLst>
            <a:ext uri="{FF2B5EF4-FFF2-40B4-BE49-F238E27FC236}">
              <a16:creationId xmlns:a16="http://schemas.microsoft.com/office/drawing/2014/main" id="{00000000-0008-0000-0000-00001F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00" name="AutoShape 2">
          <a:extLst>
            <a:ext uri="{FF2B5EF4-FFF2-40B4-BE49-F238E27FC236}">
              <a16:creationId xmlns:a16="http://schemas.microsoft.com/office/drawing/2014/main" id="{00000000-0008-0000-0000-000020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01" name="AutoShape 2">
          <a:extLst>
            <a:ext uri="{FF2B5EF4-FFF2-40B4-BE49-F238E27FC236}">
              <a16:creationId xmlns:a16="http://schemas.microsoft.com/office/drawing/2014/main" id="{00000000-0008-0000-0000-000021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02" name="AutoShape 2">
          <a:extLst>
            <a:ext uri="{FF2B5EF4-FFF2-40B4-BE49-F238E27FC236}">
              <a16:creationId xmlns:a16="http://schemas.microsoft.com/office/drawing/2014/main" id="{00000000-0008-0000-0000-000022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03" name="AutoShape 2">
          <a:extLst>
            <a:ext uri="{FF2B5EF4-FFF2-40B4-BE49-F238E27FC236}">
              <a16:creationId xmlns:a16="http://schemas.microsoft.com/office/drawing/2014/main" id="{00000000-0008-0000-0000-000023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04" name="AutoShape 2">
          <a:extLst>
            <a:ext uri="{FF2B5EF4-FFF2-40B4-BE49-F238E27FC236}">
              <a16:creationId xmlns:a16="http://schemas.microsoft.com/office/drawing/2014/main" id="{00000000-0008-0000-0000-000024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05" name="AutoShape 2">
          <a:extLst>
            <a:ext uri="{FF2B5EF4-FFF2-40B4-BE49-F238E27FC236}">
              <a16:creationId xmlns:a16="http://schemas.microsoft.com/office/drawing/2014/main" id="{00000000-0008-0000-0000-000025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06" name="AutoShape 2">
          <a:extLst>
            <a:ext uri="{FF2B5EF4-FFF2-40B4-BE49-F238E27FC236}">
              <a16:creationId xmlns:a16="http://schemas.microsoft.com/office/drawing/2014/main" id="{00000000-0008-0000-0000-000026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07" name="AutoShape 2">
          <a:extLst>
            <a:ext uri="{FF2B5EF4-FFF2-40B4-BE49-F238E27FC236}">
              <a16:creationId xmlns:a16="http://schemas.microsoft.com/office/drawing/2014/main" id="{00000000-0008-0000-0000-000027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08" name="AutoShape 2">
          <a:extLst>
            <a:ext uri="{FF2B5EF4-FFF2-40B4-BE49-F238E27FC236}">
              <a16:creationId xmlns:a16="http://schemas.microsoft.com/office/drawing/2014/main" id="{00000000-0008-0000-0000-000028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09" name="AutoShape 2">
          <a:extLst>
            <a:ext uri="{FF2B5EF4-FFF2-40B4-BE49-F238E27FC236}">
              <a16:creationId xmlns:a16="http://schemas.microsoft.com/office/drawing/2014/main" id="{00000000-0008-0000-0000-000029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10" name="AutoShape 2">
          <a:extLst>
            <a:ext uri="{FF2B5EF4-FFF2-40B4-BE49-F238E27FC236}">
              <a16:creationId xmlns:a16="http://schemas.microsoft.com/office/drawing/2014/main" id="{00000000-0008-0000-0000-00002A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11" name="AutoShape 2">
          <a:extLst>
            <a:ext uri="{FF2B5EF4-FFF2-40B4-BE49-F238E27FC236}">
              <a16:creationId xmlns:a16="http://schemas.microsoft.com/office/drawing/2014/main" id="{00000000-0008-0000-0000-00002B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12" name="AutoShape 2">
          <a:extLst>
            <a:ext uri="{FF2B5EF4-FFF2-40B4-BE49-F238E27FC236}">
              <a16:creationId xmlns:a16="http://schemas.microsoft.com/office/drawing/2014/main" id="{00000000-0008-0000-0000-00002C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13" name="AutoShape 2">
          <a:extLst>
            <a:ext uri="{FF2B5EF4-FFF2-40B4-BE49-F238E27FC236}">
              <a16:creationId xmlns:a16="http://schemas.microsoft.com/office/drawing/2014/main" id="{00000000-0008-0000-0000-00002D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14" name="AutoShape 2">
          <a:extLst>
            <a:ext uri="{FF2B5EF4-FFF2-40B4-BE49-F238E27FC236}">
              <a16:creationId xmlns:a16="http://schemas.microsoft.com/office/drawing/2014/main" id="{00000000-0008-0000-0000-00002E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15" name="AutoShape 2">
          <a:extLst>
            <a:ext uri="{FF2B5EF4-FFF2-40B4-BE49-F238E27FC236}">
              <a16:creationId xmlns:a16="http://schemas.microsoft.com/office/drawing/2014/main" id="{00000000-0008-0000-0000-00002F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16" name="AutoShape 2">
          <a:extLst>
            <a:ext uri="{FF2B5EF4-FFF2-40B4-BE49-F238E27FC236}">
              <a16:creationId xmlns:a16="http://schemas.microsoft.com/office/drawing/2014/main" id="{00000000-0008-0000-0000-000030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17" name="AutoShape 2">
          <a:extLst>
            <a:ext uri="{FF2B5EF4-FFF2-40B4-BE49-F238E27FC236}">
              <a16:creationId xmlns:a16="http://schemas.microsoft.com/office/drawing/2014/main" id="{00000000-0008-0000-0000-000031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18" name="AutoShape 2">
          <a:extLst>
            <a:ext uri="{FF2B5EF4-FFF2-40B4-BE49-F238E27FC236}">
              <a16:creationId xmlns:a16="http://schemas.microsoft.com/office/drawing/2014/main" id="{00000000-0008-0000-0000-000032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19" name="AutoShape 2">
          <a:extLst>
            <a:ext uri="{FF2B5EF4-FFF2-40B4-BE49-F238E27FC236}">
              <a16:creationId xmlns:a16="http://schemas.microsoft.com/office/drawing/2014/main" id="{00000000-0008-0000-0000-000033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0" name="AutoShape 2">
          <a:extLst>
            <a:ext uri="{FF2B5EF4-FFF2-40B4-BE49-F238E27FC236}">
              <a16:creationId xmlns:a16="http://schemas.microsoft.com/office/drawing/2014/main" id="{00000000-0008-0000-0000-000034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1" name="AutoShape 2">
          <a:extLst>
            <a:ext uri="{FF2B5EF4-FFF2-40B4-BE49-F238E27FC236}">
              <a16:creationId xmlns:a16="http://schemas.microsoft.com/office/drawing/2014/main" id="{00000000-0008-0000-0000-000035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2" name="AutoShape 2">
          <a:extLst>
            <a:ext uri="{FF2B5EF4-FFF2-40B4-BE49-F238E27FC236}">
              <a16:creationId xmlns:a16="http://schemas.microsoft.com/office/drawing/2014/main" id="{00000000-0008-0000-0000-000036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3" name="AutoShape 2">
          <a:extLst>
            <a:ext uri="{FF2B5EF4-FFF2-40B4-BE49-F238E27FC236}">
              <a16:creationId xmlns:a16="http://schemas.microsoft.com/office/drawing/2014/main" id="{00000000-0008-0000-0000-000037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4" name="AutoShape 2">
          <a:extLst>
            <a:ext uri="{FF2B5EF4-FFF2-40B4-BE49-F238E27FC236}">
              <a16:creationId xmlns:a16="http://schemas.microsoft.com/office/drawing/2014/main" id="{00000000-0008-0000-0000-000038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5" name="AutoShape 2">
          <a:extLst>
            <a:ext uri="{FF2B5EF4-FFF2-40B4-BE49-F238E27FC236}">
              <a16:creationId xmlns:a16="http://schemas.microsoft.com/office/drawing/2014/main" id="{00000000-0008-0000-0000-000039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826" name="AutoShape 2">
          <a:extLst>
            <a:ext uri="{FF2B5EF4-FFF2-40B4-BE49-F238E27FC236}">
              <a16:creationId xmlns:a16="http://schemas.microsoft.com/office/drawing/2014/main" id="{00000000-0008-0000-0000-00003A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7" name="AutoShape 2">
          <a:extLst>
            <a:ext uri="{FF2B5EF4-FFF2-40B4-BE49-F238E27FC236}">
              <a16:creationId xmlns:a16="http://schemas.microsoft.com/office/drawing/2014/main" id="{00000000-0008-0000-0000-00003B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8" name="AutoShape 2">
          <a:extLst>
            <a:ext uri="{FF2B5EF4-FFF2-40B4-BE49-F238E27FC236}">
              <a16:creationId xmlns:a16="http://schemas.microsoft.com/office/drawing/2014/main" id="{00000000-0008-0000-0000-00003C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29" name="AutoShape 2">
          <a:extLst>
            <a:ext uri="{FF2B5EF4-FFF2-40B4-BE49-F238E27FC236}">
              <a16:creationId xmlns:a16="http://schemas.microsoft.com/office/drawing/2014/main" id="{00000000-0008-0000-0000-00003D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830" name="AutoShape 2">
          <a:extLst>
            <a:ext uri="{FF2B5EF4-FFF2-40B4-BE49-F238E27FC236}">
              <a16:creationId xmlns:a16="http://schemas.microsoft.com/office/drawing/2014/main" id="{00000000-0008-0000-0000-00003E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1" name="AutoShape 2">
          <a:extLst>
            <a:ext uri="{FF2B5EF4-FFF2-40B4-BE49-F238E27FC236}">
              <a16:creationId xmlns:a16="http://schemas.microsoft.com/office/drawing/2014/main" id="{00000000-0008-0000-0000-00003F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2" name="AutoShape 2">
          <a:extLst>
            <a:ext uri="{FF2B5EF4-FFF2-40B4-BE49-F238E27FC236}">
              <a16:creationId xmlns:a16="http://schemas.microsoft.com/office/drawing/2014/main" id="{00000000-0008-0000-0000-000040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3" name="AutoShape 2">
          <a:extLst>
            <a:ext uri="{FF2B5EF4-FFF2-40B4-BE49-F238E27FC236}">
              <a16:creationId xmlns:a16="http://schemas.microsoft.com/office/drawing/2014/main" id="{00000000-0008-0000-0000-000041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4" name="AutoShape 2">
          <a:extLst>
            <a:ext uri="{FF2B5EF4-FFF2-40B4-BE49-F238E27FC236}">
              <a16:creationId xmlns:a16="http://schemas.microsoft.com/office/drawing/2014/main" id="{00000000-0008-0000-0000-000042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5" name="AutoShape 2">
          <a:extLst>
            <a:ext uri="{FF2B5EF4-FFF2-40B4-BE49-F238E27FC236}">
              <a16:creationId xmlns:a16="http://schemas.microsoft.com/office/drawing/2014/main" id="{00000000-0008-0000-0000-000043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6" name="AutoShape 2">
          <a:extLst>
            <a:ext uri="{FF2B5EF4-FFF2-40B4-BE49-F238E27FC236}">
              <a16:creationId xmlns:a16="http://schemas.microsoft.com/office/drawing/2014/main" id="{00000000-0008-0000-0000-000044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7" name="AutoShape 2">
          <a:extLst>
            <a:ext uri="{FF2B5EF4-FFF2-40B4-BE49-F238E27FC236}">
              <a16:creationId xmlns:a16="http://schemas.microsoft.com/office/drawing/2014/main" id="{00000000-0008-0000-0000-000045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8" name="AutoShape 2">
          <a:extLst>
            <a:ext uri="{FF2B5EF4-FFF2-40B4-BE49-F238E27FC236}">
              <a16:creationId xmlns:a16="http://schemas.microsoft.com/office/drawing/2014/main" id="{00000000-0008-0000-0000-000046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39" name="AutoShape 2">
          <a:extLst>
            <a:ext uri="{FF2B5EF4-FFF2-40B4-BE49-F238E27FC236}">
              <a16:creationId xmlns:a16="http://schemas.microsoft.com/office/drawing/2014/main" id="{00000000-0008-0000-0000-000047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40" name="AutoShape 2">
          <a:extLst>
            <a:ext uri="{FF2B5EF4-FFF2-40B4-BE49-F238E27FC236}">
              <a16:creationId xmlns:a16="http://schemas.microsoft.com/office/drawing/2014/main" id="{00000000-0008-0000-0000-000048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41" name="AutoShape 2">
          <a:extLst>
            <a:ext uri="{FF2B5EF4-FFF2-40B4-BE49-F238E27FC236}">
              <a16:creationId xmlns:a16="http://schemas.microsoft.com/office/drawing/2014/main" id="{00000000-0008-0000-0000-000049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42" name="AutoShape 2">
          <a:extLst>
            <a:ext uri="{FF2B5EF4-FFF2-40B4-BE49-F238E27FC236}">
              <a16:creationId xmlns:a16="http://schemas.microsoft.com/office/drawing/2014/main" id="{00000000-0008-0000-0000-00004A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43" name="AutoShape 2">
          <a:extLst>
            <a:ext uri="{FF2B5EF4-FFF2-40B4-BE49-F238E27FC236}">
              <a16:creationId xmlns:a16="http://schemas.microsoft.com/office/drawing/2014/main" id="{00000000-0008-0000-0000-00004B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44" name="AutoShape 2">
          <a:extLst>
            <a:ext uri="{FF2B5EF4-FFF2-40B4-BE49-F238E27FC236}">
              <a16:creationId xmlns:a16="http://schemas.microsoft.com/office/drawing/2014/main" id="{00000000-0008-0000-0000-00004C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45" name="AutoShape 2">
          <a:extLst>
            <a:ext uri="{FF2B5EF4-FFF2-40B4-BE49-F238E27FC236}">
              <a16:creationId xmlns:a16="http://schemas.microsoft.com/office/drawing/2014/main" id="{00000000-0008-0000-0000-00004D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846" name="AutoShape 2">
          <a:extLst>
            <a:ext uri="{FF2B5EF4-FFF2-40B4-BE49-F238E27FC236}">
              <a16:creationId xmlns:a16="http://schemas.microsoft.com/office/drawing/2014/main" id="{00000000-0008-0000-0000-00004E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47" name="AutoShape 2">
          <a:extLst>
            <a:ext uri="{FF2B5EF4-FFF2-40B4-BE49-F238E27FC236}">
              <a16:creationId xmlns:a16="http://schemas.microsoft.com/office/drawing/2014/main" id="{00000000-0008-0000-0000-00004F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48" name="AutoShape 2">
          <a:extLst>
            <a:ext uri="{FF2B5EF4-FFF2-40B4-BE49-F238E27FC236}">
              <a16:creationId xmlns:a16="http://schemas.microsoft.com/office/drawing/2014/main" id="{00000000-0008-0000-0000-000050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38099</xdr:rowOff>
    </xdr:to>
    <xdr:sp macro="" textlink="">
      <xdr:nvSpPr>
        <xdr:cNvPr id="849" name="AutoShape 2">
          <a:extLst>
            <a:ext uri="{FF2B5EF4-FFF2-40B4-BE49-F238E27FC236}">
              <a16:creationId xmlns:a16="http://schemas.microsoft.com/office/drawing/2014/main" id="{00000000-0008-0000-0000-000051030000}"/>
            </a:ext>
          </a:extLst>
        </xdr:cNvPr>
        <xdr:cNvSpPr>
          <a:spLocks noChangeAspect="1" noChangeArrowheads="1"/>
        </xdr:cNvSpPr>
      </xdr:nvSpPr>
      <xdr:spPr bwMode="auto">
        <a:xfrm>
          <a:off x="381000" y="57359550"/>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38099</xdr:rowOff>
    </xdr:to>
    <xdr:sp macro="" textlink="">
      <xdr:nvSpPr>
        <xdr:cNvPr id="850" name="AutoShape 2">
          <a:extLst>
            <a:ext uri="{FF2B5EF4-FFF2-40B4-BE49-F238E27FC236}">
              <a16:creationId xmlns:a16="http://schemas.microsoft.com/office/drawing/2014/main" id="{00000000-0008-0000-0000-000052030000}"/>
            </a:ext>
          </a:extLst>
        </xdr:cNvPr>
        <xdr:cNvSpPr>
          <a:spLocks noChangeAspect="1" noChangeArrowheads="1"/>
        </xdr:cNvSpPr>
      </xdr:nvSpPr>
      <xdr:spPr bwMode="auto">
        <a:xfrm>
          <a:off x="381000" y="57359550"/>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51" name="AutoShape 2">
          <a:extLst>
            <a:ext uri="{FF2B5EF4-FFF2-40B4-BE49-F238E27FC236}">
              <a16:creationId xmlns:a16="http://schemas.microsoft.com/office/drawing/2014/main" id="{00000000-0008-0000-0000-000053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52" name="AutoShape 2">
          <a:extLst>
            <a:ext uri="{FF2B5EF4-FFF2-40B4-BE49-F238E27FC236}">
              <a16:creationId xmlns:a16="http://schemas.microsoft.com/office/drawing/2014/main" id="{00000000-0008-0000-0000-000054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53" name="AutoShape 2">
          <a:extLst>
            <a:ext uri="{FF2B5EF4-FFF2-40B4-BE49-F238E27FC236}">
              <a16:creationId xmlns:a16="http://schemas.microsoft.com/office/drawing/2014/main" id="{00000000-0008-0000-0000-000055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54" name="AutoShape 2">
          <a:extLst>
            <a:ext uri="{FF2B5EF4-FFF2-40B4-BE49-F238E27FC236}">
              <a16:creationId xmlns:a16="http://schemas.microsoft.com/office/drawing/2014/main" id="{00000000-0008-0000-0000-000056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55" name="AutoShape 2">
          <a:extLst>
            <a:ext uri="{FF2B5EF4-FFF2-40B4-BE49-F238E27FC236}">
              <a16:creationId xmlns:a16="http://schemas.microsoft.com/office/drawing/2014/main" id="{00000000-0008-0000-0000-000057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56" name="AutoShape 2">
          <a:extLst>
            <a:ext uri="{FF2B5EF4-FFF2-40B4-BE49-F238E27FC236}">
              <a16:creationId xmlns:a16="http://schemas.microsoft.com/office/drawing/2014/main" id="{00000000-0008-0000-0000-000058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38099</xdr:rowOff>
    </xdr:to>
    <xdr:sp macro="" textlink="">
      <xdr:nvSpPr>
        <xdr:cNvPr id="857" name="AutoShape 2">
          <a:extLst>
            <a:ext uri="{FF2B5EF4-FFF2-40B4-BE49-F238E27FC236}">
              <a16:creationId xmlns:a16="http://schemas.microsoft.com/office/drawing/2014/main" id="{00000000-0008-0000-0000-000059030000}"/>
            </a:ext>
          </a:extLst>
        </xdr:cNvPr>
        <xdr:cNvSpPr>
          <a:spLocks noChangeAspect="1" noChangeArrowheads="1"/>
        </xdr:cNvSpPr>
      </xdr:nvSpPr>
      <xdr:spPr bwMode="auto">
        <a:xfrm>
          <a:off x="381000" y="57359550"/>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38099</xdr:rowOff>
    </xdr:to>
    <xdr:sp macro="" textlink="">
      <xdr:nvSpPr>
        <xdr:cNvPr id="858" name="AutoShape 2">
          <a:extLst>
            <a:ext uri="{FF2B5EF4-FFF2-40B4-BE49-F238E27FC236}">
              <a16:creationId xmlns:a16="http://schemas.microsoft.com/office/drawing/2014/main" id="{00000000-0008-0000-0000-00005A030000}"/>
            </a:ext>
          </a:extLst>
        </xdr:cNvPr>
        <xdr:cNvSpPr>
          <a:spLocks noChangeAspect="1" noChangeArrowheads="1"/>
        </xdr:cNvSpPr>
      </xdr:nvSpPr>
      <xdr:spPr bwMode="auto">
        <a:xfrm>
          <a:off x="381000" y="57359550"/>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59" name="AutoShape 2">
          <a:extLst>
            <a:ext uri="{FF2B5EF4-FFF2-40B4-BE49-F238E27FC236}">
              <a16:creationId xmlns:a16="http://schemas.microsoft.com/office/drawing/2014/main" id="{00000000-0008-0000-0000-00005B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60" name="AutoShape 2">
          <a:extLst>
            <a:ext uri="{FF2B5EF4-FFF2-40B4-BE49-F238E27FC236}">
              <a16:creationId xmlns:a16="http://schemas.microsoft.com/office/drawing/2014/main" id="{00000000-0008-0000-0000-00005C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61" name="AutoShape 2">
          <a:extLst>
            <a:ext uri="{FF2B5EF4-FFF2-40B4-BE49-F238E27FC236}">
              <a16:creationId xmlns:a16="http://schemas.microsoft.com/office/drawing/2014/main" id="{00000000-0008-0000-0000-00005D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62" name="AutoShape 2">
          <a:extLst>
            <a:ext uri="{FF2B5EF4-FFF2-40B4-BE49-F238E27FC236}">
              <a16:creationId xmlns:a16="http://schemas.microsoft.com/office/drawing/2014/main" id="{00000000-0008-0000-0000-00005E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63" name="AutoShape 2">
          <a:extLst>
            <a:ext uri="{FF2B5EF4-FFF2-40B4-BE49-F238E27FC236}">
              <a16:creationId xmlns:a16="http://schemas.microsoft.com/office/drawing/2014/main" id="{00000000-0008-0000-0000-00005F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64" name="AutoShape 2">
          <a:extLst>
            <a:ext uri="{FF2B5EF4-FFF2-40B4-BE49-F238E27FC236}">
              <a16:creationId xmlns:a16="http://schemas.microsoft.com/office/drawing/2014/main" id="{00000000-0008-0000-0000-000060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65" name="AutoShape 2">
          <a:extLst>
            <a:ext uri="{FF2B5EF4-FFF2-40B4-BE49-F238E27FC236}">
              <a16:creationId xmlns:a16="http://schemas.microsoft.com/office/drawing/2014/main" id="{00000000-0008-0000-0000-000061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66" name="AutoShape 2">
          <a:extLst>
            <a:ext uri="{FF2B5EF4-FFF2-40B4-BE49-F238E27FC236}">
              <a16:creationId xmlns:a16="http://schemas.microsoft.com/office/drawing/2014/main" id="{00000000-0008-0000-0000-000062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67" name="AutoShape 2">
          <a:extLst>
            <a:ext uri="{FF2B5EF4-FFF2-40B4-BE49-F238E27FC236}">
              <a16:creationId xmlns:a16="http://schemas.microsoft.com/office/drawing/2014/main" id="{00000000-0008-0000-0000-000063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68" name="AutoShape 2">
          <a:extLst>
            <a:ext uri="{FF2B5EF4-FFF2-40B4-BE49-F238E27FC236}">
              <a16:creationId xmlns:a16="http://schemas.microsoft.com/office/drawing/2014/main" id="{00000000-0008-0000-0000-000064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69" name="AutoShape 2">
          <a:extLst>
            <a:ext uri="{FF2B5EF4-FFF2-40B4-BE49-F238E27FC236}">
              <a16:creationId xmlns:a16="http://schemas.microsoft.com/office/drawing/2014/main" id="{00000000-0008-0000-0000-000065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70" name="AutoShape 2">
          <a:extLst>
            <a:ext uri="{FF2B5EF4-FFF2-40B4-BE49-F238E27FC236}">
              <a16:creationId xmlns:a16="http://schemas.microsoft.com/office/drawing/2014/main" id="{00000000-0008-0000-0000-000066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71" name="AutoShape 2">
          <a:extLst>
            <a:ext uri="{FF2B5EF4-FFF2-40B4-BE49-F238E27FC236}">
              <a16:creationId xmlns:a16="http://schemas.microsoft.com/office/drawing/2014/main" id="{00000000-0008-0000-0000-000067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72" name="AutoShape 2">
          <a:extLst>
            <a:ext uri="{FF2B5EF4-FFF2-40B4-BE49-F238E27FC236}">
              <a16:creationId xmlns:a16="http://schemas.microsoft.com/office/drawing/2014/main" id="{00000000-0008-0000-0000-000068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73" name="AutoShape 2">
          <a:extLst>
            <a:ext uri="{FF2B5EF4-FFF2-40B4-BE49-F238E27FC236}">
              <a16:creationId xmlns:a16="http://schemas.microsoft.com/office/drawing/2014/main" id="{00000000-0008-0000-0000-000069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74" name="AutoShape 2">
          <a:extLst>
            <a:ext uri="{FF2B5EF4-FFF2-40B4-BE49-F238E27FC236}">
              <a16:creationId xmlns:a16="http://schemas.microsoft.com/office/drawing/2014/main" id="{00000000-0008-0000-0000-00006A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75" name="AutoShape 2">
          <a:extLst>
            <a:ext uri="{FF2B5EF4-FFF2-40B4-BE49-F238E27FC236}">
              <a16:creationId xmlns:a16="http://schemas.microsoft.com/office/drawing/2014/main" id="{00000000-0008-0000-0000-00006B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76" name="AutoShape 2">
          <a:extLst>
            <a:ext uri="{FF2B5EF4-FFF2-40B4-BE49-F238E27FC236}">
              <a16:creationId xmlns:a16="http://schemas.microsoft.com/office/drawing/2014/main" id="{00000000-0008-0000-0000-00006C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77" name="AutoShape 2">
          <a:extLst>
            <a:ext uri="{FF2B5EF4-FFF2-40B4-BE49-F238E27FC236}">
              <a16:creationId xmlns:a16="http://schemas.microsoft.com/office/drawing/2014/main" id="{00000000-0008-0000-0000-00006D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78" name="AutoShape 2">
          <a:extLst>
            <a:ext uri="{FF2B5EF4-FFF2-40B4-BE49-F238E27FC236}">
              <a16:creationId xmlns:a16="http://schemas.microsoft.com/office/drawing/2014/main" id="{00000000-0008-0000-0000-00006E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879" name="AutoShape 2">
          <a:extLst>
            <a:ext uri="{FF2B5EF4-FFF2-40B4-BE49-F238E27FC236}">
              <a16:creationId xmlns:a16="http://schemas.microsoft.com/office/drawing/2014/main" id="{00000000-0008-0000-0000-00006F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80" name="AutoShape 2">
          <a:extLst>
            <a:ext uri="{FF2B5EF4-FFF2-40B4-BE49-F238E27FC236}">
              <a16:creationId xmlns:a16="http://schemas.microsoft.com/office/drawing/2014/main" id="{00000000-0008-0000-0000-000070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81" name="AutoShape 2">
          <a:extLst>
            <a:ext uri="{FF2B5EF4-FFF2-40B4-BE49-F238E27FC236}">
              <a16:creationId xmlns:a16="http://schemas.microsoft.com/office/drawing/2014/main" id="{00000000-0008-0000-0000-000071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82" name="AutoShape 2">
          <a:extLst>
            <a:ext uri="{FF2B5EF4-FFF2-40B4-BE49-F238E27FC236}">
              <a16:creationId xmlns:a16="http://schemas.microsoft.com/office/drawing/2014/main" id="{00000000-0008-0000-0000-000072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883" name="AutoShape 2">
          <a:extLst>
            <a:ext uri="{FF2B5EF4-FFF2-40B4-BE49-F238E27FC236}">
              <a16:creationId xmlns:a16="http://schemas.microsoft.com/office/drawing/2014/main" id="{00000000-0008-0000-0000-000073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84" name="AutoShape 2">
          <a:extLst>
            <a:ext uri="{FF2B5EF4-FFF2-40B4-BE49-F238E27FC236}">
              <a16:creationId xmlns:a16="http://schemas.microsoft.com/office/drawing/2014/main" id="{00000000-0008-0000-0000-000074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85" name="AutoShape 2">
          <a:extLst>
            <a:ext uri="{FF2B5EF4-FFF2-40B4-BE49-F238E27FC236}">
              <a16:creationId xmlns:a16="http://schemas.microsoft.com/office/drawing/2014/main" id="{00000000-0008-0000-0000-000075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886" name="AutoShape 2">
          <a:extLst>
            <a:ext uri="{FF2B5EF4-FFF2-40B4-BE49-F238E27FC236}">
              <a16:creationId xmlns:a16="http://schemas.microsoft.com/office/drawing/2014/main" id="{00000000-0008-0000-0000-000076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887" name="AutoShape 2">
          <a:extLst>
            <a:ext uri="{FF2B5EF4-FFF2-40B4-BE49-F238E27FC236}">
              <a16:creationId xmlns:a16="http://schemas.microsoft.com/office/drawing/2014/main" id="{00000000-0008-0000-0000-000077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88" name="AutoShape 2">
          <a:extLst>
            <a:ext uri="{FF2B5EF4-FFF2-40B4-BE49-F238E27FC236}">
              <a16:creationId xmlns:a16="http://schemas.microsoft.com/office/drawing/2014/main" id="{00000000-0008-0000-0000-000078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889" name="AutoShape 2">
          <a:extLst>
            <a:ext uri="{FF2B5EF4-FFF2-40B4-BE49-F238E27FC236}">
              <a16:creationId xmlns:a16="http://schemas.microsoft.com/office/drawing/2014/main" id="{00000000-0008-0000-0000-000079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890" name="AutoShape 2">
          <a:extLst>
            <a:ext uri="{FF2B5EF4-FFF2-40B4-BE49-F238E27FC236}">
              <a16:creationId xmlns:a16="http://schemas.microsoft.com/office/drawing/2014/main" id="{00000000-0008-0000-0000-00007A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91" name="AutoShape 2">
          <a:extLst>
            <a:ext uri="{FF2B5EF4-FFF2-40B4-BE49-F238E27FC236}">
              <a16:creationId xmlns:a16="http://schemas.microsoft.com/office/drawing/2014/main" id="{00000000-0008-0000-0000-00007B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892" name="AutoShape 2">
          <a:extLst>
            <a:ext uri="{FF2B5EF4-FFF2-40B4-BE49-F238E27FC236}">
              <a16:creationId xmlns:a16="http://schemas.microsoft.com/office/drawing/2014/main" id="{00000000-0008-0000-0000-00007C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893" name="AutoShape 2">
          <a:extLst>
            <a:ext uri="{FF2B5EF4-FFF2-40B4-BE49-F238E27FC236}">
              <a16:creationId xmlns:a16="http://schemas.microsoft.com/office/drawing/2014/main" id="{00000000-0008-0000-0000-00007D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894" name="AutoShape 2">
          <a:extLst>
            <a:ext uri="{FF2B5EF4-FFF2-40B4-BE49-F238E27FC236}">
              <a16:creationId xmlns:a16="http://schemas.microsoft.com/office/drawing/2014/main" id="{00000000-0008-0000-0000-00007E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895" name="AutoShape 2">
          <a:extLst>
            <a:ext uri="{FF2B5EF4-FFF2-40B4-BE49-F238E27FC236}">
              <a16:creationId xmlns:a16="http://schemas.microsoft.com/office/drawing/2014/main" id="{00000000-0008-0000-0000-00007F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896" name="AutoShape 2">
          <a:extLst>
            <a:ext uri="{FF2B5EF4-FFF2-40B4-BE49-F238E27FC236}">
              <a16:creationId xmlns:a16="http://schemas.microsoft.com/office/drawing/2014/main" id="{00000000-0008-0000-0000-000080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897" name="AutoShape 2">
          <a:extLst>
            <a:ext uri="{FF2B5EF4-FFF2-40B4-BE49-F238E27FC236}">
              <a16:creationId xmlns:a16="http://schemas.microsoft.com/office/drawing/2014/main" id="{00000000-0008-0000-0000-000081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898" name="AutoShape 2">
          <a:extLst>
            <a:ext uri="{FF2B5EF4-FFF2-40B4-BE49-F238E27FC236}">
              <a16:creationId xmlns:a16="http://schemas.microsoft.com/office/drawing/2014/main" id="{00000000-0008-0000-0000-000082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899" name="AutoShape 2">
          <a:extLst>
            <a:ext uri="{FF2B5EF4-FFF2-40B4-BE49-F238E27FC236}">
              <a16:creationId xmlns:a16="http://schemas.microsoft.com/office/drawing/2014/main" id="{00000000-0008-0000-0000-000083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0" name="AutoShape 2">
          <a:extLst>
            <a:ext uri="{FF2B5EF4-FFF2-40B4-BE49-F238E27FC236}">
              <a16:creationId xmlns:a16="http://schemas.microsoft.com/office/drawing/2014/main" id="{00000000-0008-0000-0000-000084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1" name="AutoShape 2">
          <a:extLst>
            <a:ext uri="{FF2B5EF4-FFF2-40B4-BE49-F238E27FC236}">
              <a16:creationId xmlns:a16="http://schemas.microsoft.com/office/drawing/2014/main" id="{00000000-0008-0000-0000-000085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2" name="AutoShape 2">
          <a:extLst>
            <a:ext uri="{FF2B5EF4-FFF2-40B4-BE49-F238E27FC236}">
              <a16:creationId xmlns:a16="http://schemas.microsoft.com/office/drawing/2014/main" id="{00000000-0008-0000-0000-000086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3" name="AutoShape 2">
          <a:extLst>
            <a:ext uri="{FF2B5EF4-FFF2-40B4-BE49-F238E27FC236}">
              <a16:creationId xmlns:a16="http://schemas.microsoft.com/office/drawing/2014/main" id="{00000000-0008-0000-0000-000087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4" name="AutoShape 2">
          <a:extLst>
            <a:ext uri="{FF2B5EF4-FFF2-40B4-BE49-F238E27FC236}">
              <a16:creationId xmlns:a16="http://schemas.microsoft.com/office/drawing/2014/main" id="{00000000-0008-0000-0000-000088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5" name="AutoShape 2">
          <a:extLst>
            <a:ext uri="{FF2B5EF4-FFF2-40B4-BE49-F238E27FC236}">
              <a16:creationId xmlns:a16="http://schemas.microsoft.com/office/drawing/2014/main" id="{00000000-0008-0000-0000-000089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6" name="AutoShape 2">
          <a:extLst>
            <a:ext uri="{FF2B5EF4-FFF2-40B4-BE49-F238E27FC236}">
              <a16:creationId xmlns:a16="http://schemas.microsoft.com/office/drawing/2014/main" id="{00000000-0008-0000-0000-00008A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7" name="AutoShape 2">
          <a:extLst>
            <a:ext uri="{FF2B5EF4-FFF2-40B4-BE49-F238E27FC236}">
              <a16:creationId xmlns:a16="http://schemas.microsoft.com/office/drawing/2014/main" id="{00000000-0008-0000-0000-00008B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8" name="AutoShape 2">
          <a:extLst>
            <a:ext uri="{FF2B5EF4-FFF2-40B4-BE49-F238E27FC236}">
              <a16:creationId xmlns:a16="http://schemas.microsoft.com/office/drawing/2014/main" id="{00000000-0008-0000-0000-00008C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09" name="AutoShape 2">
          <a:extLst>
            <a:ext uri="{FF2B5EF4-FFF2-40B4-BE49-F238E27FC236}">
              <a16:creationId xmlns:a16="http://schemas.microsoft.com/office/drawing/2014/main" id="{00000000-0008-0000-0000-00008D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10" name="AutoShape 2">
          <a:extLst>
            <a:ext uri="{FF2B5EF4-FFF2-40B4-BE49-F238E27FC236}">
              <a16:creationId xmlns:a16="http://schemas.microsoft.com/office/drawing/2014/main" id="{00000000-0008-0000-0000-00008E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11" name="AutoShape 2">
          <a:extLst>
            <a:ext uri="{FF2B5EF4-FFF2-40B4-BE49-F238E27FC236}">
              <a16:creationId xmlns:a16="http://schemas.microsoft.com/office/drawing/2014/main" id="{00000000-0008-0000-0000-00008F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38099</xdr:rowOff>
    </xdr:to>
    <xdr:sp macro="" textlink="">
      <xdr:nvSpPr>
        <xdr:cNvPr id="912" name="AutoShape 2">
          <a:extLst>
            <a:ext uri="{FF2B5EF4-FFF2-40B4-BE49-F238E27FC236}">
              <a16:creationId xmlns:a16="http://schemas.microsoft.com/office/drawing/2014/main" id="{00000000-0008-0000-0000-000090030000}"/>
            </a:ext>
          </a:extLst>
        </xdr:cNvPr>
        <xdr:cNvSpPr>
          <a:spLocks noChangeAspect="1" noChangeArrowheads="1"/>
        </xdr:cNvSpPr>
      </xdr:nvSpPr>
      <xdr:spPr bwMode="auto">
        <a:xfrm>
          <a:off x="381000" y="57359550"/>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38099</xdr:rowOff>
    </xdr:to>
    <xdr:sp macro="" textlink="">
      <xdr:nvSpPr>
        <xdr:cNvPr id="913" name="AutoShape 2">
          <a:extLst>
            <a:ext uri="{FF2B5EF4-FFF2-40B4-BE49-F238E27FC236}">
              <a16:creationId xmlns:a16="http://schemas.microsoft.com/office/drawing/2014/main" id="{00000000-0008-0000-0000-000091030000}"/>
            </a:ext>
          </a:extLst>
        </xdr:cNvPr>
        <xdr:cNvSpPr>
          <a:spLocks noChangeAspect="1" noChangeArrowheads="1"/>
        </xdr:cNvSpPr>
      </xdr:nvSpPr>
      <xdr:spPr bwMode="auto">
        <a:xfrm>
          <a:off x="381000" y="57359550"/>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14" name="AutoShape 2">
          <a:extLst>
            <a:ext uri="{FF2B5EF4-FFF2-40B4-BE49-F238E27FC236}">
              <a16:creationId xmlns:a16="http://schemas.microsoft.com/office/drawing/2014/main" id="{00000000-0008-0000-0000-000092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15" name="AutoShape 2">
          <a:extLst>
            <a:ext uri="{FF2B5EF4-FFF2-40B4-BE49-F238E27FC236}">
              <a16:creationId xmlns:a16="http://schemas.microsoft.com/office/drawing/2014/main" id="{00000000-0008-0000-0000-000093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16" name="AutoShape 2">
          <a:extLst>
            <a:ext uri="{FF2B5EF4-FFF2-40B4-BE49-F238E27FC236}">
              <a16:creationId xmlns:a16="http://schemas.microsoft.com/office/drawing/2014/main" id="{00000000-0008-0000-0000-000094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17" name="AutoShape 2">
          <a:extLst>
            <a:ext uri="{FF2B5EF4-FFF2-40B4-BE49-F238E27FC236}">
              <a16:creationId xmlns:a16="http://schemas.microsoft.com/office/drawing/2014/main" id="{00000000-0008-0000-0000-000095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18" name="AutoShape 2">
          <a:extLst>
            <a:ext uri="{FF2B5EF4-FFF2-40B4-BE49-F238E27FC236}">
              <a16:creationId xmlns:a16="http://schemas.microsoft.com/office/drawing/2014/main" id="{00000000-0008-0000-0000-000096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19" name="AutoShape 2">
          <a:extLst>
            <a:ext uri="{FF2B5EF4-FFF2-40B4-BE49-F238E27FC236}">
              <a16:creationId xmlns:a16="http://schemas.microsoft.com/office/drawing/2014/main" id="{00000000-0008-0000-0000-000097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38099</xdr:rowOff>
    </xdr:to>
    <xdr:sp macro="" textlink="">
      <xdr:nvSpPr>
        <xdr:cNvPr id="920" name="AutoShape 2">
          <a:extLst>
            <a:ext uri="{FF2B5EF4-FFF2-40B4-BE49-F238E27FC236}">
              <a16:creationId xmlns:a16="http://schemas.microsoft.com/office/drawing/2014/main" id="{00000000-0008-0000-0000-000098030000}"/>
            </a:ext>
          </a:extLst>
        </xdr:cNvPr>
        <xdr:cNvSpPr>
          <a:spLocks noChangeAspect="1" noChangeArrowheads="1"/>
        </xdr:cNvSpPr>
      </xdr:nvSpPr>
      <xdr:spPr bwMode="auto">
        <a:xfrm>
          <a:off x="381000" y="57359550"/>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38099</xdr:rowOff>
    </xdr:to>
    <xdr:sp macro="" textlink="">
      <xdr:nvSpPr>
        <xdr:cNvPr id="921" name="AutoShape 2">
          <a:extLst>
            <a:ext uri="{FF2B5EF4-FFF2-40B4-BE49-F238E27FC236}">
              <a16:creationId xmlns:a16="http://schemas.microsoft.com/office/drawing/2014/main" id="{00000000-0008-0000-0000-000099030000}"/>
            </a:ext>
          </a:extLst>
        </xdr:cNvPr>
        <xdr:cNvSpPr>
          <a:spLocks noChangeAspect="1" noChangeArrowheads="1"/>
        </xdr:cNvSpPr>
      </xdr:nvSpPr>
      <xdr:spPr bwMode="auto">
        <a:xfrm>
          <a:off x="381000" y="57359550"/>
          <a:ext cx="552450" cy="2286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22" name="AutoShape 2">
          <a:extLst>
            <a:ext uri="{FF2B5EF4-FFF2-40B4-BE49-F238E27FC236}">
              <a16:creationId xmlns:a16="http://schemas.microsoft.com/office/drawing/2014/main" id="{00000000-0008-0000-0000-00009A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23" name="AutoShape 2">
          <a:extLst>
            <a:ext uri="{FF2B5EF4-FFF2-40B4-BE49-F238E27FC236}">
              <a16:creationId xmlns:a16="http://schemas.microsoft.com/office/drawing/2014/main" id="{00000000-0008-0000-0000-00009B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24" name="AutoShape 2">
          <a:extLst>
            <a:ext uri="{FF2B5EF4-FFF2-40B4-BE49-F238E27FC236}">
              <a16:creationId xmlns:a16="http://schemas.microsoft.com/office/drawing/2014/main" id="{00000000-0008-0000-0000-00009C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25" name="AutoShape 2">
          <a:extLst>
            <a:ext uri="{FF2B5EF4-FFF2-40B4-BE49-F238E27FC236}">
              <a16:creationId xmlns:a16="http://schemas.microsoft.com/office/drawing/2014/main" id="{00000000-0008-0000-0000-00009D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26" name="AutoShape 2">
          <a:extLst>
            <a:ext uri="{FF2B5EF4-FFF2-40B4-BE49-F238E27FC236}">
              <a16:creationId xmlns:a16="http://schemas.microsoft.com/office/drawing/2014/main" id="{00000000-0008-0000-0000-00009E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27" name="AutoShape 2">
          <a:extLst>
            <a:ext uri="{FF2B5EF4-FFF2-40B4-BE49-F238E27FC236}">
              <a16:creationId xmlns:a16="http://schemas.microsoft.com/office/drawing/2014/main" id="{00000000-0008-0000-0000-00009F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28" name="AutoShape 2">
          <a:extLst>
            <a:ext uri="{FF2B5EF4-FFF2-40B4-BE49-F238E27FC236}">
              <a16:creationId xmlns:a16="http://schemas.microsoft.com/office/drawing/2014/main" id="{00000000-0008-0000-0000-0000A0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29" name="AutoShape 2">
          <a:extLst>
            <a:ext uri="{FF2B5EF4-FFF2-40B4-BE49-F238E27FC236}">
              <a16:creationId xmlns:a16="http://schemas.microsoft.com/office/drawing/2014/main" id="{00000000-0008-0000-0000-0000A1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30" name="AutoShape 2">
          <a:extLst>
            <a:ext uri="{FF2B5EF4-FFF2-40B4-BE49-F238E27FC236}">
              <a16:creationId xmlns:a16="http://schemas.microsoft.com/office/drawing/2014/main" id="{00000000-0008-0000-0000-0000A2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31" name="AutoShape 2">
          <a:extLst>
            <a:ext uri="{FF2B5EF4-FFF2-40B4-BE49-F238E27FC236}">
              <a16:creationId xmlns:a16="http://schemas.microsoft.com/office/drawing/2014/main" id="{00000000-0008-0000-0000-0000A3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32" name="AutoShape 2">
          <a:extLst>
            <a:ext uri="{FF2B5EF4-FFF2-40B4-BE49-F238E27FC236}">
              <a16:creationId xmlns:a16="http://schemas.microsoft.com/office/drawing/2014/main" id="{00000000-0008-0000-0000-0000A4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33" name="AutoShape 2">
          <a:extLst>
            <a:ext uri="{FF2B5EF4-FFF2-40B4-BE49-F238E27FC236}">
              <a16:creationId xmlns:a16="http://schemas.microsoft.com/office/drawing/2014/main" id="{00000000-0008-0000-0000-0000A5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34" name="AutoShape 2">
          <a:extLst>
            <a:ext uri="{FF2B5EF4-FFF2-40B4-BE49-F238E27FC236}">
              <a16:creationId xmlns:a16="http://schemas.microsoft.com/office/drawing/2014/main" id="{00000000-0008-0000-0000-0000A6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35" name="AutoShape 2">
          <a:extLst>
            <a:ext uri="{FF2B5EF4-FFF2-40B4-BE49-F238E27FC236}">
              <a16:creationId xmlns:a16="http://schemas.microsoft.com/office/drawing/2014/main" id="{00000000-0008-0000-0000-0000A7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36" name="AutoShape 2">
          <a:extLst>
            <a:ext uri="{FF2B5EF4-FFF2-40B4-BE49-F238E27FC236}">
              <a16:creationId xmlns:a16="http://schemas.microsoft.com/office/drawing/2014/main" id="{00000000-0008-0000-0000-0000A8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37" name="AutoShape 2">
          <a:extLst>
            <a:ext uri="{FF2B5EF4-FFF2-40B4-BE49-F238E27FC236}">
              <a16:creationId xmlns:a16="http://schemas.microsoft.com/office/drawing/2014/main" id="{00000000-0008-0000-0000-0000A9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38" name="AutoShape 2">
          <a:extLst>
            <a:ext uri="{FF2B5EF4-FFF2-40B4-BE49-F238E27FC236}">
              <a16:creationId xmlns:a16="http://schemas.microsoft.com/office/drawing/2014/main" id="{00000000-0008-0000-0000-0000AA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39" name="AutoShape 2">
          <a:extLst>
            <a:ext uri="{FF2B5EF4-FFF2-40B4-BE49-F238E27FC236}">
              <a16:creationId xmlns:a16="http://schemas.microsoft.com/office/drawing/2014/main" id="{00000000-0008-0000-0000-0000AB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40" name="AutoShape 2">
          <a:extLst>
            <a:ext uri="{FF2B5EF4-FFF2-40B4-BE49-F238E27FC236}">
              <a16:creationId xmlns:a16="http://schemas.microsoft.com/office/drawing/2014/main" id="{00000000-0008-0000-0000-0000AC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41" name="AutoShape 2">
          <a:extLst>
            <a:ext uri="{FF2B5EF4-FFF2-40B4-BE49-F238E27FC236}">
              <a16:creationId xmlns:a16="http://schemas.microsoft.com/office/drawing/2014/main" id="{00000000-0008-0000-0000-0000AD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942" name="AutoShape 2">
          <a:extLst>
            <a:ext uri="{FF2B5EF4-FFF2-40B4-BE49-F238E27FC236}">
              <a16:creationId xmlns:a16="http://schemas.microsoft.com/office/drawing/2014/main" id="{00000000-0008-0000-0000-0000AE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43" name="AutoShape 2">
          <a:extLst>
            <a:ext uri="{FF2B5EF4-FFF2-40B4-BE49-F238E27FC236}">
              <a16:creationId xmlns:a16="http://schemas.microsoft.com/office/drawing/2014/main" id="{00000000-0008-0000-0000-0000AF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44" name="AutoShape 2">
          <a:extLst>
            <a:ext uri="{FF2B5EF4-FFF2-40B4-BE49-F238E27FC236}">
              <a16:creationId xmlns:a16="http://schemas.microsoft.com/office/drawing/2014/main" id="{00000000-0008-0000-0000-0000B0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57149</xdr:rowOff>
    </xdr:to>
    <xdr:sp macro="" textlink="">
      <xdr:nvSpPr>
        <xdr:cNvPr id="945" name="AutoShape 2">
          <a:extLst>
            <a:ext uri="{FF2B5EF4-FFF2-40B4-BE49-F238E27FC236}">
              <a16:creationId xmlns:a16="http://schemas.microsoft.com/office/drawing/2014/main" id="{00000000-0008-0000-0000-0000B1030000}"/>
            </a:ext>
          </a:extLst>
        </xdr:cNvPr>
        <xdr:cNvSpPr>
          <a:spLocks noChangeAspect="1" noChangeArrowheads="1"/>
        </xdr:cNvSpPr>
      </xdr:nvSpPr>
      <xdr:spPr bwMode="auto">
        <a:xfrm>
          <a:off x="38100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946" name="AutoShape 2">
          <a:extLst>
            <a:ext uri="{FF2B5EF4-FFF2-40B4-BE49-F238E27FC236}">
              <a16:creationId xmlns:a16="http://schemas.microsoft.com/office/drawing/2014/main" id="{00000000-0008-0000-0000-0000B2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47" name="AutoShape 2">
          <a:extLst>
            <a:ext uri="{FF2B5EF4-FFF2-40B4-BE49-F238E27FC236}">
              <a16:creationId xmlns:a16="http://schemas.microsoft.com/office/drawing/2014/main" id="{00000000-0008-0000-0000-0000B3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48" name="AutoShape 2">
          <a:extLst>
            <a:ext uri="{FF2B5EF4-FFF2-40B4-BE49-F238E27FC236}">
              <a16:creationId xmlns:a16="http://schemas.microsoft.com/office/drawing/2014/main" id="{00000000-0008-0000-0000-0000B4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949" name="AutoShape 2">
          <a:extLst>
            <a:ext uri="{FF2B5EF4-FFF2-40B4-BE49-F238E27FC236}">
              <a16:creationId xmlns:a16="http://schemas.microsoft.com/office/drawing/2014/main" id="{00000000-0008-0000-0000-0000B5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950" name="AutoShape 2">
          <a:extLst>
            <a:ext uri="{FF2B5EF4-FFF2-40B4-BE49-F238E27FC236}">
              <a16:creationId xmlns:a16="http://schemas.microsoft.com/office/drawing/2014/main" id="{00000000-0008-0000-0000-0000B6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51" name="AutoShape 2">
          <a:extLst>
            <a:ext uri="{FF2B5EF4-FFF2-40B4-BE49-F238E27FC236}">
              <a16:creationId xmlns:a16="http://schemas.microsoft.com/office/drawing/2014/main" id="{00000000-0008-0000-0000-0000B7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514350</xdr:colOff>
      <xdr:row>302</xdr:row>
      <xdr:rowOff>0</xdr:rowOff>
    </xdr:from>
    <xdr:to>
      <xdr:col>1</xdr:col>
      <xdr:colOff>381866</xdr:colOff>
      <xdr:row>303</xdr:row>
      <xdr:rowOff>57149</xdr:rowOff>
    </xdr:to>
    <xdr:sp macro="" textlink="">
      <xdr:nvSpPr>
        <xdr:cNvPr id="952" name="AutoShape 2">
          <a:extLst>
            <a:ext uri="{FF2B5EF4-FFF2-40B4-BE49-F238E27FC236}">
              <a16:creationId xmlns:a16="http://schemas.microsoft.com/office/drawing/2014/main" id="{00000000-0008-0000-0000-0000B8030000}"/>
            </a:ext>
          </a:extLst>
        </xdr:cNvPr>
        <xdr:cNvSpPr>
          <a:spLocks noChangeAspect="1" noChangeArrowheads="1"/>
        </xdr:cNvSpPr>
      </xdr:nvSpPr>
      <xdr:spPr bwMode="auto">
        <a:xfrm>
          <a:off x="514350" y="57359550"/>
          <a:ext cx="5524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76199</xdr:rowOff>
    </xdr:to>
    <xdr:sp macro="" textlink="">
      <xdr:nvSpPr>
        <xdr:cNvPr id="953" name="AutoShape 2">
          <a:extLst>
            <a:ext uri="{FF2B5EF4-FFF2-40B4-BE49-F238E27FC236}">
              <a16:creationId xmlns:a16="http://schemas.microsoft.com/office/drawing/2014/main" id="{00000000-0008-0000-0000-0000B9030000}"/>
            </a:ext>
          </a:extLst>
        </xdr:cNvPr>
        <xdr:cNvSpPr>
          <a:spLocks noChangeAspect="1" noChangeArrowheads="1"/>
        </xdr:cNvSpPr>
      </xdr:nvSpPr>
      <xdr:spPr bwMode="auto">
        <a:xfrm>
          <a:off x="381000" y="57359550"/>
          <a:ext cx="55245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54" name="AutoShape 2">
          <a:extLst>
            <a:ext uri="{FF2B5EF4-FFF2-40B4-BE49-F238E27FC236}">
              <a16:creationId xmlns:a16="http://schemas.microsoft.com/office/drawing/2014/main" id="{00000000-0008-0000-0000-0000BA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66674</xdr:rowOff>
    </xdr:to>
    <xdr:sp macro="" textlink="">
      <xdr:nvSpPr>
        <xdr:cNvPr id="955" name="AutoShape 2">
          <a:extLst>
            <a:ext uri="{FF2B5EF4-FFF2-40B4-BE49-F238E27FC236}">
              <a16:creationId xmlns:a16="http://schemas.microsoft.com/office/drawing/2014/main" id="{00000000-0008-0000-0000-0000BB030000}"/>
            </a:ext>
          </a:extLst>
        </xdr:cNvPr>
        <xdr:cNvSpPr>
          <a:spLocks noChangeAspect="1" noChangeArrowheads="1"/>
        </xdr:cNvSpPr>
      </xdr:nvSpPr>
      <xdr:spPr bwMode="auto">
        <a:xfrm>
          <a:off x="381000" y="57359550"/>
          <a:ext cx="552450" cy="257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56" name="AutoShape 2">
          <a:extLst>
            <a:ext uri="{FF2B5EF4-FFF2-40B4-BE49-F238E27FC236}">
              <a16:creationId xmlns:a16="http://schemas.microsoft.com/office/drawing/2014/main" id="{00000000-0008-0000-0000-0000BC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57" name="AutoShape 2">
          <a:extLst>
            <a:ext uri="{FF2B5EF4-FFF2-40B4-BE49-F238E27FC236}">
              <a16:creationId xmlns:a16="http://schemas.microsoft.com/office/drawing/2014/main" id="{00000000-0008-0000-0000-0000BD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58" name="AutoShape 2">
          <a:extLst>
            <a:ext uri="{FF2B5EF4-FFF2-40B4-BE49-F238E27FC236}">
              <a16:creationId xmlns:a16="http://schemas.microsoft.com/office/drawing/2014/main" id="{00000000-0008-0000-0000-0000BE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59" name="AutoShape 2">
          <a:extLst>
            <a:ext uri="{FF2B5EF4-FFF2-40B4-BE49-F238E27FC236}">
              <a16:creationId xmlns:a16="http://schemas.microsoft.com/office/drawing/2014/main" id="{00000000-0008-0000-0000-0000BF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0" name="AutoShape 2">
          <a:extLst>
            <a:ext uri="{FF2B5EF4-FFF2-40B4-BE49-F238E27FC236}">
              <a16:creationId xmlns:a16="http://schemas.microsoft.com/office/drawing/2014/main" id="{00000000-0008-0000-0000-0000C0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1" name="AutoShape 2">
          <a:extLst>
            <a:ext uri="{FF2B5EF4-FFF2-40B4-BE49-F238E27FC236}">
              <a16:creationId xmlns:a16="http://schemas.microsoft.com/office/drawing/2014/main" id="{00000000-0008-0000-0000-0000C1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2" name="AutoShape 2">
          <a:extLst>
            <a:ext uri="{FF2B5EF4-FFF2-40B4-BE49-F238E27FC236}">
              <a16:creationId xmlns:a16="http://schemas.microsoft.com/office/drawing/2014/main" id="{00000000-0008-0000-0000-0000C2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3" name="AutoShape 2">
          <a:extLst>
            <a:ext uri="{FF2B5EF4-FFF2-40B4-BE49-F238E27FC236}">
              <a16:creationId xmlns:a16="http://schemas.microsoft.com/office/drawing/2014/main" id="{00000000-0008-0000-0000-0000C3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4" name="AutoShape 2">
          <a:extLst>
            <a:ext uri="{FF2B5EF4-FFF2-40B4-BE49-F238E27FC236}">
              <a16:creationId xmlns:a16="http://schemas.microsoft.com/office/drawing/2014/main" id="{00000000-0008-0000-0000-0000C4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5" name="AutoShape 2">
          <a:extLst>
            <a:ext uri="{FF2B5EF4-FFF2-40B4-BE49-F238E27FC236}">
              <a16:creationId xmlns:a16="http://schemas.microsoft.com/office/drawing/2014/main" id="{00000000-0008-0000-0000-0000C5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6" name="AutoShape 2">
          <a:extLst>
            <a:ext uri="{FF2B5EF4-FFF2-40B4-BE49-F238E27FC236}">
              <a16:creationId xmlns:a16="http://schemas.microsoft.com/office/drawing/2014/main" id="{00000000-0008-0000-0000-0000C6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7" name="AutoShape 2">
          <a:extLst>
            <a:ext uri="{FF2B5EF4-FFF2-40B4-BE49-F238E27FC236}">
              <a16:creationId xmlns:a16="http://schemas.microsoft.com/office/drawing/2014/main" id="{00000000-0008-0000-0000-0000C7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8" name="AutoShape 2">
          <a:extLst>
            <a:ext uri="{FF2B5EF4-FFF2-40B4-BE49-F238E27FC236}">
              <a16:creationId xmlns:a16="http://schemas.microsoft.com/office/drawing/2014/main" id="{00000000-0008-0000-0000-0000C8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69" name="AutoShape 2">
          <a:extLst>
            <a:ext uri="{FF2B5EF4-FFF2-40B4-BE49-F238E27FC236}">
              <a16:creationId xmlns:a16="http://schemas.microsoft.com/office/drawing/2014/main" id="{00000000-0008-0000-0000-0000C9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70" name="AutoShape 2">
          <a:extLst>
            <a:ext uri="{FF2B5EF4-FFF2-40B4-BE49-F238E27FC236}">
              <a16:creationId xmlns:a16="http://schemas.microsoft.com/office/drawing/2014/main" id="{00000000-0008-0000-0000-0000CA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381000</xdr:colOff>
      <xdr:row>302</xdr:row>
      <xdr:rowOff>0</xdr:rowOff>
    </xdr:from>
    <xdr:to>
      <xdr:col>1</xdr:col>
      <xdr:colOff>248516</xdr:colOff>
      <xdr:row>303</xdr:row>
      <xdr:rowOff>9524</xdr:rowOff>
    </xdr:to>
    <xdr:sp macro="" textlink="">
      <xdr:nvSpPr>
        <xdr:cNvPr id="971" name="AutoShape 2">
          <a:extLst>
            <a:ext uri="{FF2B5EF4-FFF2-40B4-BE49-F238E27FC236}">
              <a16:creationId xmlns:a16="http://schemas.microsoft.com/office/drawing/2014/main" id="{00000000-0008-0000-0000-0000CB030000}"/>
            </a:ext>
          </a:extLst>
        </xdr:cNvPr>
        <xdr:cNvSpPr>
          <a:spLocks noChangeAspect="1" noChangeArrowheads="1"/>
        </xdr:cNvSpPr>
      </xdr:nvSpPr>
      <xdr:spPr bwMode="auto">
        <a:xfrm>
          <a:off x="381000" y="57359550"/>
          <a:ext cx="55245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72" name="AutoShape 2">
          <a:extLst>
            <a:ext uri="{FF2B5EF4-FFF2-40B4-BE49-F238E27FC236}">
              <a16:creationId xmlns:a16="http://schemas.microsoft.com/office/drawing/2014/main" id="{00000000-0008-0000-0000-0000CC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973" name="AutoShape 2">
          <a:extLst>
            <a:ext uri="{FF2B5EF4-FFF2-40B4-BE49-F238E27FC236}">
              <a16:creationId xmlns:a16="http://schemas.microsoft.com/office/drawing/2014/main" id="{00000000-0008-0000-0000-0000CD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974" name="AutoShape 2">
          <a:extLst>
            <a:ext uri="{FF2B5EF4-FFF2-40B4-BE49-F238E27FC236}">
              <a16:creationId xmlns:a16="http://schemas.microsoft.com/office/drawing/2014/main" id="{00000000-0008-0000-0000-0000CE03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975" name="AutoShape 2">
          <a:extLst>
            <a:ext uri="{FF2B5EF4-FFF2-40B4-BE49-F238E27FC236}">
              <a16:creationId xmlns:a16="http://schemas.microsoft.com/office/drawing/2014/main" id="{00000000-0008-0000-0000-0000CF03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76" name="AutoShape 2">
          <a:extLst>
            <a:ext uri="{FF2B5EF4-FFF2-40B4-BE49-F238E27FC236}">
              <a16:creationId xmlns:a16="http://schemas.microsoft.com/office/drawing/2014/main" id="{00000000-0008-0000-0000-0000D0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977" name="AutoShape 2">
          <a:extLst>
            <a:ext uri="{FF2B5EF4-FFF2-40B4-BE49-F238E27FC236}">
              <a16:creationId xmlns:a16="http://schemas.microsoft.com/office/drawing/2014/main" id="{00000000-0008-0000-0000-0000D1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978" name="AutoShape 2">
          <a:extLst>
            <a:ext uri="{FF2B5EF4-FFF2-40B4-BE49-F238E27FC236}">
              <a16:creationId xmlns:a16="http://schemas.microsoft.com/office/drawing/2014/main" id="{00000000-0008-0000-0000-0000D2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79" name="AutoShape 2">
          <a:extLst>
            <a:ext uri="{FF2B5EF4-FFF2-40B4-BE49-F238E27FC236}">
              <a16:creationId xmlns:a16="http://schemas.microsoft.com/office/drawing/2014/main" id="{00000000-0008-0000-0000-0000D3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80" name="AutoShape 2">
          <a:extLst>
            <a:ext uri="{FF2B5EF4-FFF2-40B4-BE49-F238E27FC236}">
              <a16:creationId xmlns:a16="http://schemas.microsoft.com/office/drawing/2014/main" id="{00000000-0008-0000-0000-0000D4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981" name="AutoShape 2">
          <a:extLst>
            <a:ext uri="{FF2B5EF4-FFF2-40B4-BE49-F238E27FC236}">
              <a16:creationId xmlns:a16="http://schemas.microsoft.com/office/drawing/2014/main" id="{00000000-0008-0000-0000-0000D5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982" name="AutoShape 2">
          <a:extLst>
            <a:ext uri="{FF2B5EF4-FFF2-40B4-BE49-F238E27FC236}">
              <a16:creationId xmlns:a16="http://schemas.microsoft.com/office/drawing/2014/main" id="{00000000-0008-0000-0000-0000D603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983" name="AutoShape 2">
          <a:extLst>
            <a:ext uri="{FF2B5EF4-FFF2-40B4-BE49-F238E27FC236}">
              <a16:creationId xmlns:a16="http://schemas.microsoft.com/office/drawing/2014/main" id="{00000000-0008-0000-0000-0000D703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84" name="AutoShape 2">
          <a:extLst>
            <a:ext uri="{FF2B5EF4-FFF2-40B4-BE49-F238E27FC236}">
              <a16:creationId xmlns:a16="http://schemas.microsoft.com/office/drawing/2014/main" id="{00000000-0008-0000-0000-0000D8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985" name="AutoShape 2">
          <a:extLst>
            <a:ext uri="{FF2B5EF4-FFF2-40B4-BE49-F238E27FC236}">
              <a16:creationId xmlns:a16="http://schemas.microsoft.com/office/drawing/2014/main" id="{00000000-0008-0000-0000-0000D9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986" name="AutoShape 2">
          <a:extLst>
            <a:ext uri="{FF2B5EF4-FFF2-40B4-BE49-F238E27FC236}">
              <a16:creationId xmlns:a16="http://schemas.microsoft.com/office/drawing/2014/main" id="{00000000-0008-0000-0000-0000DA03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87" name="AutoShape 2">
          <a:extLst>
            <a:ext uri="{FF2B5EF4-FFF2-40B4-BE49-F238E27FC236}">
              <a16:creationId xmlns:a16="http://schemas.microsoft.com/office/drawing/2014/main" id="{00000000-0008-0000-0000-0000DB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88" name="AutoShape 2">
          <a:extLst>
            <a:ext uri="{FF2B5EF4-FFF2-40B4-BE49-F238E27FC236}">
              <a16:creationId xmlns:a16="http://schemas.microsoft.com/office/drawing/2014/main" id="{00000000-0008-0000-0000-0000DC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989" name="AutoShape 2">
          <a:extLst>
            <a:ext uri="{FF2B5EF4-FFF2-40B4-BE49-F238E27FC236}">
              <a16:creationId xmlns:a16="http://schemas.microsoft.com/office/drawing/2014/main" id="{00000000-0008-0000-0000-0000DD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990" name="AutoShape 2">
          <a:extLst>
            <a:ext uri="{FF2B5EF4-FFF2-40B4-BE49-F238E27FC236}">
              <a16:creationId xmlns:a16="http://schemas.microsoft.com/office/drawing/2014/main" id="{00000000-0008-0000-0000-0000DE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991" name="AutoShape 2">
          <a:extLst>
            <a:ext uri="{FF2B5EF4-FFF2-40B4-BE49-F238E27FC236}">
              <a16:creationId xmlns:a16="http://schemas.microsoft.com/office/drawing/2014/main" id="{00000000-0008-0000-0000-0000DF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92" name="AutoShape 2">
          <a:extLst>
            <a:ext uri="{FF2B5EF4-FFF2-40B4-BE49-F238E27FC236}">
              <a16:creationId xmlns:a16="http://schemas.microsoft.com/office/drawing/2014/main" id="{00000000-0008-0000-0000-0000E0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993" name="AutoShape 2">
          <a:extLst>
            <a:ext uri="{FF2B5EF4-FFF2-40B4-BE49-F238E27FC236}">
              <a16:creationId xmlns:a16="http://schemas.microsoft.com/office/drawing/2014/main" id="{00000000-0008-0000-0000-0000E1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994" name="AutoShape 2">
          <a:extLst>
            <a:ext uri="{FF2B5EF4-FFF2-40B4-BE49-F238E27FC236}">
              <a16:creationId xmlns:a16="http://schemas.microsoft.com/office/drawing/2014/main" id="{00000000-0008-0000-0000-0000E2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95" name="AutoShape 2">
          <a:extLst>
            <a:ext uri="{FF2B5EF4-FFF2-40B4-BE49-F238E27FC236}">
              <a16:creationId xmlns:a16="http://schemas.microsoft.com/office/drawing/2014/main" id="{00000000-0008-0000-0000-0000E3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996" name="AutoShape 2">
          <a:extLst>
            <a:ext uri="{FF2B5EF4-FFF2-40B4-BE49-F238E27FC236}">
              <a16:creationId xmlns:a16="http://schemas.microsoft.com/office/drawing/2014/main" id="{00000000-0008-0000-0000-0000E4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997" name="AutoShape 2">
          <a:extLst>
            <a:ext uri="{FF2B5EF4-FFF2-40B4-BE49-F238E27FC236}">
              <a16:creationId xmlns:a16="http://schemas.microsoft.com/office/drawing/2014/main" id="{00000000-0008-0000-0000-0000E5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998" name="AutoShape 2">
          <a:extLst>
            <a:ext uri="{FF2B5EF4-FFF2-40B4-BE49-F238E27FC236}">
              <a16:creationId xmlns:a16="http://schemas.microsoft.com/office/drawing/2014/main" id="{00000000-0008-0000-0000-0000E6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999" name="AutoShape 2">
          <a:extLst>
            <a:ext uri="{FF2B5EF4-FFF2-40B4-BE49-F238E27FC236}">
              <a16:creationId xmlns:a16="http://schemas.microsoft.com/office/drawing/2014/main" id="{00000000-0008-0000-0000-0000E7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00" name="AutoShape 2">
          <a:extLst>
            <a:ext uri="{FF2B5EF4-FFF2-40B4-BE49-F238E27FC236}">
              <a16:creationId xmlns:a16="http://schemas.microsoft.com/office/drawing/2014/main" id="{00000000-0008-0000-0000-0000E8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01" name="AutoShape 2">
          <a:extLst>
            <a:ext uri="{FF2B5EF4-FFF2-40B4-BE49-F238E27FC236}">
              <a16:creationId xmlns:a16="http://schemas.microsoft.com/office/drawing/2014/main" id="{00000000-0008-0000-0000-0000E9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02" name="AutoShape 2">
          <a:extLst>
            <a:ext uri="{FF2B5EF4-FFF2-40B4-BE49-F238E27FC236}">
              <a16:creationId xmlns:a16="http://schemas.microsoft.com/office/drawing/2014/main" id="{00000000-0008-0000-0000-0000EA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03" name="AutoShape 2">
          <a:extLst>
            <a:ext uri="{FF2B5EF4-FFF2-40B4-BE49-F238E27FC236}">
              <a16:creationId xmlns:a16="http://schemas.microsoft.com/office/drawing/2014/main" id="{00000000-0008-0000-0000-0000EB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04" name="AutoShape 2">
          <a:extLst>
            <a:ext uri="{FF2B5EF4-FFF2-40B4-BE49-F238E27FC236}">
              <a16:creationId xmlns:a16="http://schemas.microsoft.com/office/drawing/2014/main" id="{00000000-0008-0000-0000-0000EC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05" name="AutoShape 2">
          <a:extLst>
            <a:ext uri="{FF2B5EF4-FFF2-40B4-BE49-F238E27FC236}">
              <a16:creationId xmlns:a16="http://schemas.microsoft.com/office/drawing/2014/main" id="{00000000-0008-0000-0000-0000ED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06" name="AutoShape 2">
          <a:extLst>
            <a:ext uri="{FF2B5EF4-FFF2-40B4-BE49-F238E27FC236}">
              <a16:creationId xmlns:a16="http://schemas.microsoft.com/office/drawing/2014/main" id="{00000000-0008-0000-0000-0000EE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07" name="AutoShape 2">
          <a:extLst>
            <a:ext uri="{FF2B5EF4-FFF2-40B4-BE49-F238E27FC236}">
              <a16:creationId xmlns:a16="http://schemas.microsoft.com/office/drawing/2014/main" id="{00000000-0008-0000-0000-0000EF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08" name="AutoShape 2">
          <a:extLst>
            <a:ext uri="{FF2B5EF4-FFF2-40B4-BE49-F238E27FC236}">
              <a16:creationId xmlns:a16="http://schemas.microsoft.com/office/drawing/2014/main" id="{00000000-0008-0000-0000-0000F0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09" name="AutoShape 2">
          <a:extLst>
            <a:ext uri="{FF2B5EF4-FFF2-40B4-BE49-F238E27FC236}">
              <a16:creationId xmlns:a16="http://schemas.microsoft.com/office/drawing/2014/main" id="{00000000-0008-0000-0000-0000F1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10" name="AutoShape 2">
          <a:extLst>
            <a:ext uri="{FF2B5EF4-FFF2-40B4-BE49-F238E27FC236}">
              <a16:creationId xmlns:a16="http://schemas.microsoft.com/office/drawing/2014/main" id="{00000000-0008-0000-0000-0000F2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11" name="AutoShape 2">
          <a:extLst>
            <a:ext uri="{FF2B5EF4-FFF2-40B4-BE49-F238E27FC236}">
              <a16:creationId xmlns:a16="http://schemas.microsoft.com/office/drawing/2014/main" id="{00000000-0008-0000-0000-0000F3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12" name="AutoShape 2">
          <a:extLst>
            <a:ext uri="{FF2B5EF4-FFF2-40B4-BE49-F238E27FC236}">
              <a16:creationId xmlns:a16="http://schemas.microsoft.com/office/drawing/2014/main" id="{00000000-0008-0000-0000-0000F4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13" name="AutoShape 2">
          <a:extLst>
            <a:ext uri="{FF2B5EF4-FFF2-40B4-BE49-F238E27FC236}">
              <a16:creationId xmlns:a16="http://schemas.microsoft.com/office/drawing/2014/main" id="{00000000-0008-0000-0000-0000F5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14" name="AutoShape 2">
          <a:extLst>
            <a:ext uri="{FF2B5EF4-FFF2-40B4-BE49-F238E27FC236}">
              <a16:creationId xmlns:a16="http://schemas.microsoft.com/office/drawing/2014/main" id="{00000000-0008-0000-0000-0000F603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15" name="AutoShape 2">
          <a:extLst>
            <a:ext uri="{FF2B5EF4-FFF2-40B4-BE49-F238E27FC236}">
              <a16:creationId xmlns:a16="http://schemas.microsoft.com/office/drawing/2014/main" id="{00000000-0008-0000-0000-0000F7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16" name="AutoShape 2">
          <a:extLst>
            <a:ext uri="{FF2B5EF4-FFF2-40B4-BE49-F238E27FC236}">
              <a16:creationId xmlns:a16="http://schemas.microsoft.com/office/drawing/2014/main" id="{00000000-0008-0000-0000-0000F8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17" name="AutoShape 2">
          <a:extLst>
            <a:ext uri="{FF2B5EF4-FFF2-40B4-BE49-F238E27FC236}">
              <a16:creationId xmlns:a16="http://schemas.microsoft.com/office/drawing/2014/main" id="{00000000-0008-0000-0000-0000F9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18" name="AutoShape 2">
          <a:extLst>
            <a:ext uri="{FF2B5EF4-FFF2-40B4-BE49-F238E27FC236}">
              <a16:creationId xmlns:a16="http://schemas.microsoft.com/office/drawing/2014/main" id="{00000000-0008-0000-0000-0000FA03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19" name="AutoShape 2">
          <a:extLst>
            <a:ext uri="{FF2B5EF4-FFF2-40B4-BE49-F238E27FC236}">
              <a16:creationId xmlns:a16="http://schemas.microsoft.com/office/drawing/2014/main" id="{00000000-0008-0000-0000-0000FB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0" name="AutoShape 2">
          <a:extLst>
            <a:ext uri="{FF2B5EF4-FFF2-40B4-BE49-F238E27FC236}">
              <a16:creationId xmlns:a16="http://schemas.microsoft.com/office/drawing/2014/main" id="{00000000-0008-0000-0000-0000FC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1" name="AutoShape 2">
          <a:extLst>
            <a:ext uri="{FF2B5EF4-FFF2-40B4-BE49-F238E27FC236}">
              <a16:creationId xmlns:a16="http://schemas.microsoft.com/office/drawing/2014/main" id="{00000000-0008-0000-0000-0000FD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2" name="AutoShape 2">
          <a:extLst>
            <a:ext uri="{FF2B5EF4-FFF2-40B4-BE49-F238E27FC236}">
              <a16:creationId xmlns:a16="http://schemas.microsoft.com/office/drawing/2014/main" id="{00000000-0008-0000-0000-0000FE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3" name="AutoShape 2">
          <a:extLst>
            <a:ext uri="{FF2B5EF4-FFF2-40B4-BE49-F238E27FC236}">
              <a16:creationId xmlns:a16="http://schemas.microsoft.com/office/drawing/2014/main" id="{00000000-0008-0000-0000-0000FF03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4" name="AutoShape 2">
          <a:extLst>
            <a:ext uri="{FF2B5EF4-FFF2-40B4-BE49-F238E27FC236}">
              <a16:creationId xmlns:a16="http://schemas.microsoft.com/office/drawing/2014/main" id="{00000000-0008-0000-0000-000000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5" name="AutoShape 2">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7" name="AutoShape 2">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8" name="AutoShape 2">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29" name="AutoShape 2">
          <a:extLst>
            <a:ext uri="{FF2B5EF4-FFF2-40B4-BE49-F238E27FC236}">
              <a16:creationId xmlns:a16="http://schemas.microsoft.com/office/drawing/2014/main" id="{00000000-0008-0000-0000-000005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30" name="AutoShape 2">
          <a:extLst>
            <a:ext uri="{FF2B5EF4-FFF2-40B4-BE49-F238E27FC236}">
              <a16:creationId xmlns:a16="http://schemas.microsoft.com/office/drawing/2014/main" id="{00000000-0008-0000-0000-000006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31" name="AutoShape 2">
          <a:extLst>
            <a:ext uri="{FF2B5EF4-FFF2-40B4-BE49-F238E27FC236}">
              <a16:creationId xmlns:a16="http://schemas.microsoft.com/office/drawing/2014/main" id="{00000000-0008-0000-0000-000007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32" name="AutoShape 2">
          <a:extLst>
            <a:ext uri="{FF2B5EF4-FFF2-40B4-BE49-F238E27FC236}">
              <a16:creationId xmlns:a16="http://schemas.microsoft.com/office/drawing/2014/main" id="{00000000-0008-0000-0000-000008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33" name="AutoShape 2">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34" name="AutoShape 2">
          <a:extLst>
            <a:ext uri="{FF2B5EF4-FFF2-40B4-BE49-F238E27FC236}">
              <a16:creationId xmlns:a16="http://schemas.microsoft.com/office/drawing/2014/main" id="{00000000-0008-0000-0000-00000A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35" name="AutoShape 2">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036" name="AutoShape 2">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037" name="AutoShape 2">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038" name="AutoShape 2">
          <a:extLst>
            <a:ext uri="{FF2B5EF4-FFF2-40B4-BE49-F238E27FC236}">
              <a16:creationId xmlns:a16="http://schemas.microsoft.com/office/drawing/2014/main" id="{00000000-0008-0000-0000-00000E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39" name="AutoShape 2">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040" name="AutoShape 2">
          <a:extLst>
            <a:ext uri="{FF2B5EF4-FFF2-40B4-BE49-F238E27FC236}">
              <a16:creationId xmlns:a16="http://schemas.microsoft.com/office/drawing/2014/main" id="{00000000-0008-0000-0000-000010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041" name="AutoShape 2">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42" name="AutoShape 2">
          <a:extLst>
            <a:ext uri="{FF2B5EF4-FFF2-40B4-BE49-F238E27FC236}">
              <a16:creationId xmlns:a16="http://schemas.microsoft.com/office/drawing/2014/main" id="{00000000-0008-0000-0000-000012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43" name="AutoShape 2">
          <a:extLst>
            <a:ext uri="{FF2B5EF4-FFF2-40B4-BE49-F238E27FC236}">
              <a16:creationId xmlns:a16="http://schemas.microsoft.com/office/drawing/2014/main" id="{00000000-0008-0000-0000-000013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044" name="AutoShape 2">
          <a:extLst>
            <a:ext uri="{FF2B5EF4-FFF2-40B4-BE49-F238E27FC236}">
              <a16:creationId xmlns:a16="http://schemas.microsoft.com/office/drawing/2014/main" id="{00000000-0008-0000-0000-000014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045" name="AutoShape 2">
          <a:extLst>
            <a:ext uri="{FF2B5EF4-FFF2-40B4-BE49-F238E27FC236}">
              <a16:creationId xmlns:a16="http://schemas.microsoft.com/office/drawing/2014/main" id="{00000000-0008-0000-0000-000015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046" name="AutoShape 2">
          <a:extLst>
            <a:ext uri="{FF2B5EF4-FFF2-40B4-BE49-F238E27FC236}">
              <a16:creationId xmlns:a16="http://schemas.microsoft.com/office/drawing/2014/main" id="{00000000-0008-0000-0000-000016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47" name="AutoShape 2">
          <a:extLst>
            <a:ext uri="{FF2B5EF4-FFF2-40B4-BE49-F238E27FC236}">
              <a16:creationId xmlns:a16="http://schemas.microsoft.com/office/drawing/2014/main" id="{00000000-0008-0000-0000-000017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048" name="AutoShape 2">
          <a:extLst>
            <a:ext uri="{FF2B5EF4-FFF2-40B4-BE49-F238E27FC236}">
              <a16:creationId xmlns:a16="http://schemas.microsoft.com/office/drawing/2014/main" id="{00000000-0008-0000-0000-000018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049" name="AutoShape 2">
          <a:extLst>
            <a:ext uri="{FF2B5EF4-FFF2-40B4-BE49-F238E27FC236}">
              <a16:creationId xmlns:a16="http://schemas.microsoft.com/office/drawing/2014/main" id="{00000000-0008-0000-0000-000019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50" name="AutoShape 2">
          <a:extLst>
            <a:ext uri="{FF2B5EF4-FFF2-40B4-BE49-F238E27FC236}">
              <a16:creationId xmlns:a16="http://schemas.microsoft.com/office/drawing/2014/main" id="{00000000-0008-0000-0000-00001A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51" name="AutoShape 2">
          <a:extLst>
            <a:ext uri="{FF2B5EF4-FFF2-40B4-BE49-F238E27FC236}">
              <a16:creationId xmlns:a16="http://schemas.microsoft.com/office/drawing/2014/main" id="{00000000-0008-0000-0000-00001B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52" name="AutoShape 2">
          <a:extLst>
            <a:ext uri="{FF2B5EF4-FFF2-40B4-BE49-F238E27FC236}">
              <a16:creationId xmlns:a16="http://schemas.microsoft.com/office/drawing/2014/main" id="{00000000-0008-0000-0000-00001C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53" name="AutoShape 2">
          <a:extLst>
            <a:ext uri="{FF2B5EF4-FFF2-40B4-BE49-F238E27FC236}">
              <a16:creationId xmlns:a16="http://schemas.microsoft.com/office/drawing/2014/main" id="{00000000-0008-0000-0000-00001D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54" name="AutoShape 2">
          <a:extLst>
            <a:ext uri="{FF2B5EF4-FFF2-40B4-BE49-F238E27FC236}">
              <a16:creationId xmlns:a16="http://schemas.microsoft.com/office/drawing/2014/main" id="{00000000-0008-0000-0000-00001E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55" name="AutoShape 2">
          <a:extLst>
            <a:ext uri="{FF2B5EF4-FFF2-40B4-BE49-F238E27FC236}">
              <a16:creationId xmlns:a16="http://schemas.microsoft.com/office/drawing/2014/main" id="{00000000-0008-0000-0000-00001F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56" name="AutoShape 2">
          <a:extLst>
            <a:ext uri="{FF2B5EF4-FFF2-40B4-BE49-F238E27FC236}">
              <a16:creationId xmlns:a16="http://schemas.microsoft.com/office/drawing/2014/main" id="{00000000-0008-0000-0000-000020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57" name="AutoShape 2">
          <a:extLst>
            <a:ext uri="{FF2B5EF4-FFF2-40B4-BE49-F238E27FC236}">
              <a16:creationId xmlns:a16="http://schemas.microsoft.com/office/drawing/2014/main" id="{00000000-0008-0000-0000-000021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58" name="AutoShape 2">
          <a:extLst>
            <a:ext uri="{FF2B5EF4-FFF2-40B4-BE49-F238E27FC236}">
              <a16:creationId xmlns:a16="http://schemas.microsoft.com/office/drawing/2014/main" id="{00000000-0008-0000-0000-000022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59" name="AutoShape 2">
          <a:extLst>
            <a:ext uri="{FF2B5EF4-FFF2-40B4-BE49-F238E27FC236}">
              <a16:creationId xmlns:a16="http://schemas.microsoft.com/office/drawing/2014/main" id="{00000000-0008-0000-0000-000023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60" name="AutoShape 2">
          <a:extLst>
            <a:ext uri="{FF2B5EF4-FFF2-40B4-BE49-F238E27FC236}">
              <a16:creationId xmlns:a16="http://schemas.microsoft.com/office/drawing/2014/main" id="{00000000-0008-0000-0000-000024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61" name="AutoShape 2">
          <a:extLst>
            <a:ext uri="{FF2B5EF4-FFF2-40B4-BE49-F238E27FC236}">
              <a16:creationId xmlns:a16="http://schemas.microsoft.com/office/drawing/2014/main" id="{00000000-0008-0000-0000-000025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62" name="AutoShape 2">
          <a:extLst>
            <a:ext uri="{FF2B5EF4-FFF2-40B4-BE49-F238E27FC236}">
              <a16:creationId xmlns:a16="http://schemas.microsoft.com/office/drawing/2014/main" id="{00000000-0008-0000-0000-000026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63" name="AutoShape 2">
          <a:extLst>
            <a:ext uri="{FF2B5EF4-FFF2-40B4-BE49-F238E27FC236}">
              <a16:creationId xmlns:a16="http://schemas.microsoft.com/office/drawing/2014/main" id="{00000000-0008-0000-0000-000027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64" name="AutoShape 2">
          <a:extLst>
            <a:ext uri="{FF2B5EF4-FFF2-40B4-BE49-F238E27FC236}">
              <a16:creationId xmlns:a16="http://schemas.microsoft.com/office/drawing/2014/main" id="{00000000-0008-0000-0000-000028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65" name="AutoShape 2">
          <a:extLst>
            <a:ext uri="{FF2B5EF4-FFF2-40B4-BE49-F238E27FC236}">
              <a16:creationId xmlns:a16="http://schemas.microsoft.com/office/drawing/2014/main" id="{00000000-0008-0000-0000-000029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66" name="AutoShape 2">
          <a:extLst>
            <a:ext uri="{FF2B5EF4-FFF2-40B4-BE49-F238E27FC236}">
              <a16:creationId xmlns:a16="http://schemas.microsoft.com/office/drawing/2014/main" id="{00000000-0008-0000-0000-00002A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67" name="AutoShape 2">
          <a:extLst>
            <a:ext uri="{FF2B5EF4-FFF2-40B4-BE49-F238E27FC236}">
              <a16:creationId xmlns:a16="http://schemas.microsoft.com/office/drawing/2014/main" id="{00000000-0008-0000-0000-00002B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68" name="AutoShape 2">
          <a:extLst>
            <a:ext uri="{FF2B5EF4-FFF2-40B4-BE49-F238E27FC236}">
              <a16:creationId xmlns:a16="http://schemas.microsoft.com/office/drawing/2014/main" id="{00000000-0008-0000-0000-00002C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69" name="AutoShape 2">
          <a:extLst>
            <a:ext uri="{FF2B5EF4-FFF2-40B4-BE49-F238E27FC236}">
              <a16:creationId xmlns:a16="http://schemas.microsoft.com/office/drawing/2014/main" id="{00000000-0008-0000-0000-00002D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70" name="AutoShape 2">
          <a:extLst>
            <a:ext uri="{FF2B5EF4-FFF2-40B4-BE49-F238E27FC236}">
              <a16:creationId xmlns:a16="http://schemas.microsoft.com/office/drawing/2014/main" id="{00000000-0008-0000-0000-00002E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71" name="AutoShape 2">
          <a:extLst>
            <a:ext uri="{FF2B5EF4-FFF2-40B4-BE49-F238E27FC236}">
              <a16:creationId xmlns:a16="http://schemas.microsoft.com/office/drawing/2014/main" id="{00000000-0008-0000-0000-00002F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72" name="AutoShape 2">
          <a:extLst>
            <a:ext uri="{FF2B5EF4-FFF2-40B4-BE49-F238E27FC236}">
              <a16:creationId xmlns:a16="http://schemas.microsoft.com/office/drawing/2014/main" id="{00000000-0008-0000-0000-000030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73" name="AutoShape 2">
          <a:extLst>
            <a:ext uri="{FF2B5EF4-FFF2-40B4-BE49-F238E27FC236}">
              <a16:creationId xmlns:a16="http://schemas.microsoft.com/office/drawing/2014/main" id="{00000000-0008-0000-0000-000031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74" name="AutoShape 2">
          <a:extLst>
            <a:ext uri="{FF2B5EF4-FFF2-40B4-BE49-F238E27FC236}">
              <a16:creationId xmlns:a16="http://schemas.microsoft.com/office/drawing/2014/main" id="{00000000-0008-0000-0000-000032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75" name="AutoShape 2">
          <a:extLst>
            <a:ext uri="{FF2B5EF4-FFF2-40B4-BE49-F238E27FC236}">
              <a16:creationId xmlns:a16="http://schemas.microsoft.com/office/drawing/2014/main" id="{00000000-0008-0000-0000-000033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76" name="AutoShape 2">
          <a:extLst>
            <a:ext uri="{FF2B5EF4-FFF2-40B4-BE49-F238E27FC236}">
              <a16:creationId xmlns:a16="http://schemas.microsoft.com/office/drawing/2014/main" id="{00000000-0008-0000-0000-000034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077" name="AutoShape 2">
          <a:extLst>
            <a:ext uri="{FF2B5EF4-FFF2-40B4-BE49-F238E27FC236}">
              <a16:creationId xmlns:a16="http://schemas.microsoft.com/office/drawing/2014/main" id="{00000000-0008-0000-0000-000035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78" name="AutoShape 2">
          <a:extLst>
            <a:ext uri="{FF2B5EF4-FFF2-40B4-BE49-F238E27FC236}">
              <a16:creationId xmlns:a16="http://schemas.microsoft.com/office/drawing/2014/main" id="{00000000-0008-0000-0000-000036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79" name="AutoShape 2">
          <a:extLst>
            <a:ext uri="{FF2B5EF4-FFF2-40B4-BE49-F238E27FC236}">
              <a16:creationId xmlns:a16="http://schemas.microsoft.com/office/drawing/2014/main" id="{00000000-0008-0000-0000-000037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80" name="AutoShape 2">
          <a:extLst>
            <a:ext uri="{FF2B5EF4-FFF2-40B4-BE49-F238E27FC236}">
              <a16:creationId xmlns:a16="http://schemas.microsoft.com/office/drawing/2014/main" id="{00000000-0008-0000-0000-000038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81" name="AutoShape 2">
          <a:extLst>
            <a:ext uri="{FF2B5EF4-FFF2-40B4-BE49-F238E27FC236}">
              <a16:creationId xmlns:a16="http://schemas.microsoft.com/office/drawing/2014/main" id="{00000000-0008-0000-0000-000039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82" name="AutoShape 2">
          <a:extLst>
            <a:ext uri="{FF2B5EF4-FFF2-40B4-BE49-F238E27FC236}">
              <a16:creationId xmlns:a16="http://schemas.microsoft.com/office/drawing/2014/main" id="{00000000-0008-0000-0000-00003A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83" name="AutoShape 2">
          <a:extLst>
            <a:ext uri="{FF2B5EF4-FFF2-40B4-BE49-F238E27FC236}">
              <a16:creationId xmlns:a16="http://schemas.microsoft.com/office/drawing/2014/main" id="{00000000-0008-0000-0000-00003B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84" name="AutoShape 2">
          <a:extLst>
            <a:ext uri="{FF2B5EF4-FFF2-40B4-BE49-F238E27FC236}">
              <a16:creationId xmlns:a16="http://schemas.microsoft.com/office/drawing/2014/main" id="{00000000-0008-0000-0000-00003C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85" name="AutoShape 2">
          <a:extLst>
            <a:ext uri="{FF2B5EF4-FFF2-40B4-BE49-F238E27FC236}">
              <a16:creationId xmlns:a16="http://schemas.microsoft.com/office/drawing/2014/main" id="{00000000-0008-0000-0000-00003D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86" name="AutoShape 2">
          <a:extLst>
            <a:ext uri="{FF2B5EF4-FFF2-40B4-BE49-F238E27FC236}">
              <a16:creationId xmlns:a16="http://schemas.microsoft.com/office/drawing/2014/main" id="{00000000-0008-0000-0000-00003E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87" name="AutoShape 2">
          <a:extLst>
            <a:ext uri="{FF2B5EF4-FFF2-40B4-BE49-F238E27FC236}">
              <a16:creationId xmlns:a16="http://schemas.microsoft.com/office/drawing/2014/main" id="{00000000-0008-0000-0000-00003F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88" name="AutoShape 2">
          <a:extLst>
            <a:ext uri="{FF2B5EF4-FFF2-40B4-BE49-F238E27FC236}">
              <a16:creationId xmlns:a16="http://schemas.microsoft.com/office/drawing/2014/main" id="{00000000-0008-0000-0000-000040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89" name="AutoShape 2">
          <a:extLst>
            <a:ext uri="{FF2B5EF4-FFF2-40B4-BE49-F238E27FC236}">
              <a16:creationId xmlns:a16="http://schemas.microsoft.com/office/drawing/2014/main" id="{00000000-0008-0000-0000-000041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90" name="AutoShape 2">
          <a:extLst>
            <a:ext uri="{FF2B5EF4-FFF2-40B4-BE49-F238E27FC236}">
              <a16:creationId xmlns:a16="http://schemas.microsoft.com/office/drawing/2014/main" id="{00000000-0008-0000-0000-000042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91" name="AutoShape 2">
          <a:extLst>
            <a:ext uri="{FF2B5EF4-FFF2-40B4-BE49-F238E27FC236}">
              <a16:creationId xmlns:a16="http://schemas.microsoft.com/office/drawing/2014/main" id="{00000000-0008-0000-0000-000043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92" name="AutoShape 2">
          <a:extLst>
            <a:ext uri="{FF2B5EF4-FFF2-40B4-BE49-F238E27FC236}">
              <a16:creationId xmlns:a16="http://schemas.microsoft.com/office/drawing/2014/main" id="{00000000-0008-0000-0000-000044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93" name="AutoShape 2">
          <a:extLst>
            <a:ext uri="{FF2B5EF4-FFF2-40B4-BE49-F238E27FC236}">
              <a16:creationId xmlns:a16="http://schemas.microsoft.com/office/drawing/2014/main" id="{00000000-0008-0000-0000-000045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94" name="AutoShape 2">
          <a:extLst>
            <a:ext uri="{FF2B5EF4-FFF2-40B4-BE49-F238E27FC236}">
              <a16:creationId xmlns:a16="http://schemas.microsoft.com/office/drawing/2014/main" id="{00000000-0008-0000-0000-000046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95" name="AutoShape 2">
          <a:extLst>
            <a:ext uri="{FF2B5EF4-FFF2-40B4-BE49-F238E27FC236}">
              <a16:creationId xmlns:a16="http://schemas.microsoft.com/office/drawing/2014/main" id="{00000000-0008-0000-0000-000047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96" name="AutoShape 2">
          <a:extLst>
            <a:ext uri="{FF2B5EF4-FFF2-40B4-BE49-F238E27FC236}">
              <a16:creationId xmlns:a16="http://schemas.microsoft.com/office/drawing/2014/main" id="{00000000-0008-0000-0000-000048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097" name="AutoShape 2">
          <a:extLst>
            <a:ext uri="{FF2B5EF4-FFF2-40B4-BE49-F238E27FC236}">
              <a16:creationId xmlns:a16="http://schemas.microsoft.com/office/drawing/2014/main" id="{00000000-0008-0000-0000-000049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098" name="AutoShape 2">
          <a:extLst>
            <a:ext uri="{FF2B5EF4-FFF2-40B4-BE49-F238E27FC236}">
              <a16:creationId xmlns:a16="http://schemas.microsoft.com/office/drawing/2014/main" id="{00000000-0008-0000-0000-00004A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099" name="AutoShape 2">
          <a:extLst>
            <a:ext uri="{FF2B5EF4-FFF2-40B4-BE49-F238E27FC236}">
              <a16:creationId xmlns:a16="http://schemas.microsoft.com/office/drawing/2014/main" id="{00000000-0008-0000-0000-00004B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100" name="AutoShape 2">
          <a:extLst>
            <a:ext uri="{FF2B5EF4-FFF2-40B4-BE49-F238E27FC236}">
              <a16:creationId xmlns:a16="http://schemas.microsoft.com/office/drawing/2014/main" id="{00000000-0008-0000-0000-00004C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101" name="AutoShape 2">
          <a:extLst>
            <a:ext uri="{FF2B5EF4-FFF2-40B4-BE49-F238E27FC236}">
              <a16:creationId xmlns:a16="http://schemas.microsoft.com/office/drawing/2014/main" id="{00000000-0008-0000-0000-00004D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02" name="AutoShape 2">
          <a:extLst>
            <a:ext uri="{FF2B5EF4-FFF2-40B4-BE49-F238E27FC236}">
              <a16:creationId xmlns:a16="http://schemas.microsoft.com/office/drawing/2014/main" id="{00000000-0008-0000-0000-00004E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03" name="AutoShape 2">
          <a:extLst>
            <a:ext uri="{FF2B5EF4-FFF2-40B4-BE49-F238E27FC236}">
              <a16:creationId xmlns:a16="http://schemas.microsoft.com/office/drawing/2014/main" id="{00000000-0008-0000-0000-00004F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04" name="AutoShape 2">
          <a:extLst>
            <a:ext uri="{FF2B5EF4-FFF2-40B4-BE49-F238E27FC236}">
              <a16:creationId xmlns:a16="http://schemas.microsoft.com/office/drawing/2014/main" id="{00000000-0008-0000-0000-000050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05" name="AutoShape 2">
          <a:extLst>
            <a:ext uri="{FF2B5EF4-FFF2-40B4-BE49-F238E27FC236}">
              <a16:creationId xmlns:a16="http://schemas.microsoft.com/office/drawing/2014/main" id="{00000000-0008-0000-0000-000051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06" name="AutoShape 2">
          <a:extLst>
            <a:ext uri="{FF2B5EF4-FFF2-40B4-BE49-F238E27FC236}">
              <a16:creationId xmlns:a16="http://schemas.microsoft.com/office/drawing/2014/main" id="{00000000-0008-0000-0000-000052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07" name="AutoShape 2">
          <a:extLst>
            <a:ext uri="{FF2B5EF4-FFF2-40B4-BE49-F238E27FC236}">
              <a16:creationId xmlns:a16="http://schemas.microsoft.com/office/drawing/2014/main" id="{00000000-0008-0000-0000-000053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108" name="AutoShape 2">
          <a:extLst>
            <a:ext uri="{FF2B5EF4-FFF2-40B4-BE49-F238E27FC236}">
              <a16:creationId xmlns:a16="http://schemas.microsoft.com/office/drawing/2014/main" id="{00000000-0008-0000-0000-000054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109" name="AutoShape 2">
          <a:extLst>
            <a:ext uri="{FF2B5EF4-FFF2-40B4-BE49-F238E27FC236}">
              <a16:creationId xmlns:a16="http://schemas.microsoft.com/office/drawing/2014/main" id="{00000000-0008-0000-0000-000055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10" name="AutoShape 2">
          <a:extLst>
            <a:ext uri="{FF2B5EF4-FFF2-40B4-BE49-F238E27FC236}">
              <a16:creationId xmlns:a16="http://schemas.microsoft.com/office/drawing/2014/main" id="{00000000-0008-0000-0000-000056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11" name="AutoShape 2">
          <a:extLst>
            <a:ext uri="{FF2B5EF4-FFF2-40B4-BE49-F238E27FC236}">
              <a16:creationId xmlns:a16="http://schemas.microsoft.com/office/drawing/2014/main" id="{00000000-0008-0000-0000-000057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12" name="AutoShape 2">
          <a:extLst>
            <a:ext uri="{FF2B5EF4-FFF2-40B4-BE49-F238E27FC236}">
              <a16:creationId xmlns:a16="http://schemas.microsoft.com/office/drawing/2014/main" id="{00000000-0008-0000-0000-000058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13" name="AutoShape 2">
          <a:extLst>
            <a:ext uri="{FF2B5EF4-FFF2-40B4-BE49-F238E27FC236}">
              <a16:creationId xmlns:a16="http://schemas.microsoft.com/office/drawing/2014/main" id="{00000000-0008-0000-0000-000059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14" name="AutoShape 2">
          <a:extLst>
            <a:ext uri="{FF2B5EF4-FFF2-40B4-BE49-F238E27FC236}">
              <a16:creationId xmlns:a16="http://schemas.microsoft.com/office/drawing/2014/main" id="{00000000-0008-0000-0000-00005A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15" name="AutoShape 2">
          <a:extLst>
            <a:ext uri="{FF2B5EF4-FFF2-40B4-BE49-F238E27FC236}">
              <a16:creationId xmlns:a16="http://schemas.microsoft.com/office/drawing/2014/main" id="{00000000-0008-0000-0000-00005B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16" name="AutoShape 2">
          <a:extLst>
            <a:ext uri="{FF2B5EF4-FFF2-40B4-BE49-F238E27FC236}">
              <a16:creationId xmlns:a16="http://schemas.microsoft.com/office/drawing/2014/main" id="{00000000-0008-0000-0000-00005C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17" name="AutoShape 2">
          <a:extLst>
            <a:ext uri="{FF2B5EF4-FFF2-40B4-BE49-F238E27FC236}">
              <a16:creationId xmlns:a16="http://schemas.microsoft.com/office/drawing/2014/main" id="{00000000-0008-0000-0000-00005D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18" name="AutoShape 2">
          <a:extLst>
            <a:ext uri="{FF2B5EF4-FFF2-40B4-BE49-F238E27FC236}">
              <a16:creationId xmlns:a16="http://schemas.microsoft.com/office/drawing/2014/main" id="{00000000-0008-0000-0000-00005E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19" name="AutoShape 2">
          <a:extLst>
            <a:ext uri="{FF2B5EF4-FFF2-40B4-BE49-F238E27FC236}">
              <a16:creationId xmlns:a16="http://schemas.microsoft.com/office/drawing/2014/main" id="{00000000-0008-0000-0000-00005F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20" name="AutoShape 2">
          <a:extLst>
            <a:ext uri="{FF2B5EF4-FFF2-40B4-BE49-F238E27FC236}">
              <a16:creationId xmlns:a16="http://schemas.microsoft.com/office/drawing/2014/main" id="{00000000-0008-0000-0000-000060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21" name="AutoShape 2">
          <a:extLst>
            <a:ext uri="{FF2B5EF4-FFF2-40B4-BE49-F238E27FC236}">
              <a16:creationId xmlns:a16="http://schemas.microsoft.com/office/drawing/2014/main" id="{00000000-0008-0000-0000-000061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22" name="AutoShape 2">
          <a:extLst>
            <a:ext uri="{FF2B5EF4-FFF2-40B4-BE49-F238E27FC236}">
              <a16:creationId xmlns:a16="http://schemas.microsoft.com/office/drawing/2014/main" id="{00000000-0008-0000-0000-000062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23" name="AutoShape 2">
          <a:extLst>
            <a:ext uri="{FF2B5EF4-FFF2-40B4-BE49-F238E27FC236}">
              <a16:creationId xmlns:a16="http://schemas.microsoft.com/office/drawing/2014/main" id="{00000000-0008-0000-0000-000063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24" name="AutoShape 2">
          <a:extLst>
            <a:ext uri="{FF2B5EF4-FFF2-40B4-BE49-F238E27FC236}">
              <a16:creationId xmlns:a16="http://schemas.microsoft.com/office/drawing/2014/main" id="{00000000-0008-0000-0000-000064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25" name="AutoShape 2">
          <a:extLst>
            <a:ext uri="{FF2B5EF4-FFF2-40B4-BE49-F238E27FC236}">
              <a16:creationId xmlns:a16="http://schemas.microsoft.com/office/drawing/2014/main" id="{00000000-0008-0000-0000-000065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26" name="AutoShape 2">
          <a:extLst>
            <a:ext uri="{FF2B5EF4-FFF2-40B4-BE49-F238E27FC236}">
              <a16:creationId xmlns:a16="http://schemas.microsoft.com/office/drawing/2014/main" id="{00000000-0008-0000-0000-000066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27" name="AutoShape 2">
          <a:extLst>
            <a:ext uri="{FF2B5EF4-FFF2-40B4-BE49-F238E27FC236}">
              <a16:creationId xmlns:a16="http://schemas.microsoft.com/office/drawing/2014/main" id="{00000000-0008-0000-0000-000067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28" name="AutoShape 2">
          <a:extLst>
            <a:ext uri="{FF2B5EF4-FFF2-40B4-BE49-F238E27FC236}">
              <a16:creationId xmlns:a16="http://schemas.microsoft.com/office/drawing/2014/main" id="{00000000-0008-0000-0000-000068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29" name="AutoShape 2">
          <a:extLst>
            <a:ext uri="{FF2B5EF4-FFF2-40B4-BE49-F238E27FC236}">
              <a16:creationId xmlns:a16="http://schemas.microsoft.com/office/drawing/2014/main" id="{00000000-0008-0000-0000-000069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30" name="AutoShape 2">
          <a:extLst>
            <a:ext uri="{FF2B5EF4-FFF2-40B4-BE49-F238E27FC236}">
              <a16:creationId xmlns:a16="http://schemas.microsoft.com/office/drawing/2014/main" id="{00000000-0008-0000-0000-00006A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31" name="AutoShape 2">
          <a:extLst>
            <a:ext uri="{FF2B5EF4-FFF2-40B4-BE49-F238E27FC236}">
              <a16:creationId xmlns:a16="http://schemas.microsoft.com/office/drawing/2014/main" id="{00000000-0008-0000-0000-00006B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32" name="AutoShape 2">
          <a:extLst>
            <a:ext uri="{FF2B5EF4-FFF2-40B4-BE49-F238E27FC236}">
              <a16:creationId xmlns:a16="http://schemas.microsoft.com/office/drawing/2014/main" id="{00000000-0008-0000-0000-00006C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33" name="AutoShape 2">
          <a:extLst>
            <a:ext uri="{FF2B5EF4-FFF2-40B4-BE49-F238E27FC236}">
              <a16:creationId xmlns:a16="http://schemas.microsoft.com/office/drawing/2014/main" id="{00000000-0008-0000-0000-00006D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34" name="AutoShape 2">
          <a:extLst>
            <a:ext uri="{FF2B5EF4-FFF2-40B4-BE49-F238E27FC236}">
              <a16:creationId xmlns:a16="http://schemas.microsoft.com/office/drawing/2014/main" id="{00000000-0008-0000-0000-00006E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35" name="AutoShape 2">
          <a:extLst>
            <a:ext uri="{FF2B5EF4-FFF2-40B4-BE49-F238E27FC236}">
              <a16:creationId xmlns:a16="http://schemas.microsoft.com/office/drawing/2014/main" id="{00000000-0008-0000-0000-00006F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36" name="AutoShape 2">
          <a:extLst>
            <a:ext uri="{FF2B5EF4-FFF2-40B4-BE49-F238E27FC236}">
              <a16:creationId xmlns:a16="http://schemas.microsoft.com/office/drawing/2014/main" id="{00000000-0008-0000-0000-000070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37" name="AutoShape 2">
          <a:extLst>
            <a:ext uri="{FF2B5EF4-FFF2-40B4-BE49-F238E27FC236}">
              <a16:creationId xmlns:a16="http://schemas.microsoft.com/office/drawing/2014/main" id="{00000000-0008-0000-0000-000071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38" name="AutoShape 2">
          <a:extLst>
            <a:ext uri="{FF2B5EF4-FFF2-40B4-BE49-F238E27FC236}">
              <a16:creationId xmlns:a16="http://schemas.microsoft.com/office/drawing/2014/main" id="{00000000-0008-0000-0000-000072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39" name="AutoShape 2">
          <a:extLst>
            <a:ext uri="{FF2B5EF4-FFF2-40B4-BE49-F238E27FC236}">
              <a16:creationId xmlns:a16="http://schemas.microsoft.com/office/drawing/2014/main" id="{00000000-0008-0000-0000-000073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40" name="AutoShape 2">
          <a:extLst>
            <a:ext uri="{FF2B5EF4-FFF2-40B4-BE49-F238E27FC236}">
              <a16:creationId xmlns:a16="http://schemas.microsoft.com/office/drawing/2014/main" id="{00000000-0008-0000-0000-000074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41" name="AutoShape 2">
          <a:extLst>
            <a:ext uri="{FF2B5EF4-FFF2-40B4-BE49-F238E27FC236}">
              <a16:creationId xmlns:a16="http://schemas.microsoft.com/office/drawing/2014/main" id="{00000000-0008-0000-0000-000075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42" name="AutoShape 2">
          <a:extLst>
            <a:ext uri="{FF2B5EF4-FFF2-40B4-BE49-F238E27FC236}">
              <a16:creationId xmlns:a16="http://schemas.microsoft.com/office/drawing/2014/main" id="{00000000-0008-0000-0000-000076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43" name="AutoShape 2">
          <a:extLst>
            <a:ext uri="{FF2B5EF4-FFF2-40B4-BE49-F238E27FC236}">
              <a16:creationId xmlns:a16="http://schemas.microsoft.com/office/drawing/2014/main" id="{00000000-0008-0000-0000-000077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44" name="AutoShape 2">
          <a:extLst>
            <a:ext uri="{FF2B5EF4-FFF2-40B4-BE49-F238E27FC236}">
              <a16:creationId xmlns:a16="http://schemas.microsoft.com/office/drawing/2014/main" id="{00000000-0008-0000-0000-000078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45" name="AutoShape 2">
          <a:extLst>
            <a:ext uri="{FF2B5EF4-FFF2-40B4-BE49-F238E27FC236}">
              <a16:creationId xmlns:a16="http://schemas.microsoft.com/office/drawing/2014/main" id="{00000000-0008-0000-0000-000079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46" name="AutoShape 2">
          <a:extLst>
            <a:ext uri="{FF2B5EF4-FFF2-40B4-BE49-F238E27FC236}">
              <a16:creationId xmlns:a16="http://schemas.microsoft.com/office/drawing/2014/main" id="{00000000-0008-0000-0000-00007A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47" name="AutoShape 2">
          <a:extLst>
            <a:ext uri="{FF2B5EF4-FFF2-40B4-BE49-F238E27FC236}">
              <a16:creationId xmlns:a16="http://schemas.microsoft.com/office/drawing/2014/main" id="{00000000-0008-0000-0000-00007B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48" name="AutoShape 2">
          <a:extLst>
            <a:ext uri="{FF2B5EF4-FFF2-40B4-BE49-F238E27FC236}">
              <a16:creationId xmlns:a16="http://schemas.microsoft.com/office/drawing/2014/main" id="{00000000-0008-0000-0000-00007C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49" name="AutoShape 2">
          <a:extLst>
            <a:ext uri="{FF2B5EF4-FFF2-40B4-BE49-F238E27FC236}">
              <a16:creationId xmlns:a16="http://schemas.microsoft.com/office/drawing/2014/main" id="{00000000-0008-0000-0000-00007D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0" name="AutoShape 2">
          <a:extLst>
            <a:ext uri="{FF2B5EF4-FFF2-40B4-BE49-F238E27FC236}">
              <a16:creationId xmlns:a16="http://schemas.microsoft.com/office/drawing/2014/main" id="{00000000-0008-0000-0000-00007E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1" name="AutoShape 2">
          <a:extLst>
            <a:ext uri="{FF2B5EF4-FFF2-40B4-BE49-F238E27FC236}">
              <a16:creationId xmlns:a16="http://schemas.microsoft.com/office/drawing/2014/main" id="{00000000-0008-0000-0000-00007F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2" name="AutoShape 2">
          <a:extLst>
            <a:ext uri="{FF2B5EF4-FFF2-40B4-BE49-F238E27FC236}">
              <a16:creationId xmlns:a16="http://schemas.microsoft.com/office/drawing/2014/main" id="{00000000-0008-0000-0000-000080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3" name="AutoShape 2">
          <a:extLst>
            <a:ext uri="{FF2B5EF4-FFF2-40B4-BE49-F238E27FC236}">
              <a16:creationId xmlns:a16="http://schemas.microsoft.com/office/drawing/2014/main" id="{00000000-0008-0000-0000-000081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4" name="AutoShape 2">
          <a:extLst>
            <a:ext uri="{FF2B5EF4-FFF2-40B4-BE49-F238E27FC236}">
              <a16:creationId xmlns:a16="http://schemas.microsoft.com/office/drawing/2014/main" id="{00000000-0008-0000-0000-000082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5" name="AutoShape 2">
          <a:extLst>
            <a:ext uri="{FF2B5EF4-FFF2-40B4-BE49-F238E27FC236}">
              <a16:creationId xmlns:a16="http://schemas.microsoft.com/office/drawing/2014/main" id="{00000000-0008-0000-0000-000083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6" name="AutoShape 2">
          <a:extLst>
            <a:ext uri="{FF2B5EF4-FFF2-40B4-BE49-F238E27FC236}">
              <a16:creationId xmlns:a16="http://schemas.microsoft.com/office/drawing/2014/main" id="{00000000-0008-0000-0000-000084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7" name="AutoShape 2">
          <a:extLst>
            <a:ext uri="{FF2B5EF4-FFF2-40B4-BE49-F238E27FC236}">
              <a16:creationId xmlns:a16="http://schemas.microsoft.com/office/drawing/2014/main" id="{00000000-0008-0000-0000-000085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8" name="AutoShape 2">
          <a:extLst>
            <a:ext uri="{FF2B5EF4-FFF2-40B4-BE49-F238E27FC236}">
              <a16:creationId xmlns:a16="http://schemas.microsoft.com/office/drawing/2014/main" id="{00000000-0008-0000-0000-000086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59" name="AutoShape 2">
          <a:extLst>
            <a:ext uri="{FF2B5EF4-FFF2-40B4-BE49-F238E27FC236}">
              <a16:creationId xmlns:a16="http://schemas.microsoft.com/office/drawing/2014/main" id="{00000000-0008-0000-0000-000087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160" name="AutoShape 2">
          <a:extLst>
            <a:ext uri="{FF2B5EF4-FFF2-40B4-BE49-F238E27FC236}">
              <a16:creationId xmlns:a16="http://schemas.microsoft.com/office/drawing/2014/main" id="{00000000-0008-0000-0000-000088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61" name="AutoShape 2">
          <a:extLst>
            <a:ext uri="{FF2B5EF4-FFF2-40B4-BE49-F238E27FC236}">
              <a16:creationId xmlns:a16="http://schemas.microsoft.com/office/drawing/2014/main" id="{00000000-0008-0000-0000-000089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62" name="AutoShape 2">
          <a:extLst>
            <a:ext uri="{FF2B5EF4-FFF2-40B4-BE49-F238E27FC236}">
              <a16:creationId xmlns:a16="http://schemas.microsoft.com/office/drawing/2014/main" id="{00000000-0008-0000-0000-00008A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163" name="AutoShape 2">
          <a:extLst>
            <a:ext uri="{FF2B5EF4-FFF2-40B4-BE49-F238E27FC236}">
              <a16:creationId xmlns:a16="http://schemas.microsoft.com/office/drawing/2014/main" id="{00000000-0008-0000-0000-00008B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164" name="AutoShape 2">
          <a:extLst>
            <a:ext uri="{FF2B5EF4-FFF2-40B4-BE49-F238E27FC236}">
              <a16:creationId xmlns:a16="http://schemas.microsoft.com/office/drawing/2014/main" id="{00000000-0008-0000-0000-00008C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65" name="AutoShape 2">
          <a:extLst>
            <a:ext uri="{FF2B5EF4-FFF2-40B4-BE49-F238E27FC236}">
              <a16:creationId xmlns:a16="http://schemas.microsoft.com/office/drawing/2014/main" id="{00000000-0008-0000-0000-00008D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66" name="AutoShape 2">
          <a:extLst>
            <a:ext uri="{FF2B5EF4-FFF2-40B4-BE49-F238E27FC236}">
              <a16:creationId xmlns:a16="http://schemas.microsoft.com/office/drawing/2014/main" id="{00000000-0008-0000-0000-00008E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67" name="AutoShape 2">
          <a:extLst>
            <a:ext uri="{FF2B5EF4-FFF2-40B4-BE49-F238E27FC236}">
              <a16:creationId xmlns:a16="http://schemas.microsoft.com/office/drawing/2014/main" id="{00000000-0008-0000-0000-00008F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68" name="AutoShape 2">
          <a:extLst>
            <a:ext uri="{FF2B5EF4-FFF2-40B4-BE49-F238E27FC236}">
              <a16:creationId xmlns:a16="http://schemas.microsoft.com/office/drawing/2014/main" id="{00000000-0008-0000-0000-000090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69" name="AutoShape 2">
          <a:extLst>
            <a:ext uri="{FF2B5EF4-FFF2-40B4-BE49-F238E27FC236}">
              <a16:creationId xmlns:a16="http://schemas.microsoft.com/office/drawing/2014/main" id="{00000000-0008-0000-0000-000091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70" name="AutoShape 2">
          <a:extLst>
            <a:ext uri="{FF2B5EF4-FFF2-40B4-BE49-F238E27FC236}">
              <a16:creationId xmlns:a16="http://schemas.microsoft.com/office/drawing/2014/main" id="{00000000-0008-0000-0000-000092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171" name="AutoShape 2">
          <a:extLst>
            <a:ext uri="{FF2B5EF4-FFF2-40B4-BE49-F238E27FC236}">
              <a16:creationId xmlns:a16="http://schemas.microsoft.com/office/drawing/2014/main" id="{00000000-0008-0000-0000-000093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76199</xdr:rowOff>
    </xdr:to>
    <xdr:sp macro="" textlink="">
      <xdr:nvSpPr>
        <xdr:cNvPr id="1172" name="AutoShape 2">
          <a:extLst>
            <a:ext uri="{FF2B5EF4-FFF2-40B4-BE49-F238E27FC236}">
              <a16:creationId xmlns:a16="http://schemas.microsoft.com/office/drawing/2014/main" id="{00000000-0008-0000-0000-000094040000}"/>
            </a:ext>
          </a:extLst>
        </xdr:cNvPr>
        <xdr:cNvSpPr>
          <a:spLocks noChangeAspect="1" noChangeArrowheads="1"/>
        </xdr:cNvSpPr>
      </xdr:nvSpPr>
      <xdr:spPr bwMode="auto">
        <a:xfrm>
          <a:off x="504825" y="5735955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73" name="AutoShape 2">
          <a:extLst>
            <a:ext uri="{FF2B5EF4-FFF2-40B4-BE49-F238E27FC236}">
              <a16:creationId xmlns:a16="http://schemas.microsoft.com/office/drawing/2014/main" id="{00000000-0008-0000-0000-000095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74" name="AutoShape 2">
          <a:extLst>
            <a:ext uri="{FF2B5EF4-FFF2-40B4-BE49-F238E27FC236}">
              <a16:creationId xmlns:a16="http://schemas.microsoft.com/office/drawing/2014/main" id="{00000000-0008-0000-0000-000096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95249</xdr:rowOff>
    </xdr:to>
    <xdr:sp macro="" textlink="">
      <xdr:nvSpPr>
        <xdr:cNvPr id="1175" name="AutoShape 2">
          <a:extLst>
            <a:ext uri="{FF2B5EF4-FFF2-40B4-BE49-F238E27FC236}">
              <a16:creationId xmlns:a16="http://schemas.microsoft.com/office/drawing/2014/main" id="{00000000-0008-0000-0000-000097040000}"/>
            </a:ext>
          </a:extLst>
        </xdr:cNvPr>
        <xdr:cNvSpPr>
          <a:spLocks noChangeAspect="1" noChangeArrowheads="1"/>
        </xdr:cNvSpPr>
      </xdr:nvSpPr>
      <xdr:spPr bwMode="auto">
        <a:xfrm>
          <a:off x="504825" y="5735955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76" name="AutoShape 2">
          <a:extLst>
            <a:ext uri="{FF2B5EF4-FFF2-40B4-BE49-F238E27FC236}">
              <a16:creationId xmlns:a16="http://schemas.microsoft.com/office/drawing/2014/main" id="{00000000-0008-0000-0000-000098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77" name="AutoShape 2">
          <a:extLst>
            <a:ext uri="{FF2B5EF4-FFF2-40B4-BE49-F238E27FC236}">
              <a16:creationId xmlns:a16="http://schemas.microsoft.com/office/drawing/2014/main" id="{00000000-0008-0000-0000-000099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78" name="AutoShape 2">
          <a:extLst>
            <a:ext uri="{FF2B5EF4-FFF2-40B4-BE49-F238E27FC236}">
              <a16:creationId xmlns:a16="http://schemas.microsoft.com/office/drawing/2014/main" id="{00000000-0008-0000-0000-00009A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79" name="AutoShape 2">
          <a:extLst>
            <a:ext uri="{FF2B5EF4-FFF2-40B4-BE49-F238E27FC236}">
              <a16:creationId xmlns:a16="http://schemas.microsoft.com/office/drawing/2014/main" id="{00000000-0008-0000-0000-00009B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80" name="AutoShape 2">
          <a:extLst>
            <a:ext uri="{FF2B5EF4-FFF2-40B4-BE49-F238E27FC236}">
              <a16:creationId xmlns:a16="http://schemas.microsoft.com/office/drawing/2014/main" id="{00000000-0008-0000-0000-00009C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81" name="AutoShape 2">
          <a:extLst>
            <a:ext uri="{FF2B5EF4-FFF2-40B4-BE49-F238E27FC236}">
              <a16:creationId xmlns:a16="http://schemas.microsoft.com/office/drawing/2014/main" id="{00000000-0008-0000-0000-00009D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82" name="AutoShape 2">
          <a:extLst>
            <a:ext uri="{FF2B5EF4-FFF2-40B4-BE49-F238E27FC236}">
              <a16:creationId xmlns:a16="http://schemas.microsoft.com/office/drawing/2014/main" id="{00000000-0008-0000-0000-00009E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83" name="AutoShape 2">
          <a:extLst>
            <a:ext uri="{FF2B5EF4-FFF2-40B4-BE49-F238E27FC236}">
              <a16:creationId xmlns:a16="http://schemas.microsoft.com/office/drawing/2014/main" id="{00000000-0008-0000-0000-00009F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84" name="AutoShape 2">
          <a:extLst>
            <a:ext uri="{FF2B5EF4-FFF2-40B4-BE49-F238E27FC236}">
              <a16:creationId xmlns:a16="http://schemas.microsoft.com/office/drawing/2014/main" id="{00000000-0008-0000-0000-0000A0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85" name="AutoShape 2">
          <a:extLst>
            <a:ext uri="{FF2B5EF4-FFF2-40B4-BE49-F238E27FC236}">
              <a16:creationId xmlns:a16="http://schemas.microsoft.com/office/drawing/2014/main" id="{00000000-0008-0000-0000-0000A1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86" name="AutoShape 2">
          <a:extLst>
            <a:ext uri="{FF2B5EF4-FFF2-40B4-BE49-F238E27FC236}">
              <a16:creationId xmlns:a16="http://schemas.microsoft.com/office/drawing/2014/main" id="{00000000-0008-0000-0000-0000A2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87" name="AutoShape 2">
          <a:extLst>
            <a:ext uri="{FF2B5EF4-FFF2-40B4-BE49-F238E27FC236}">
              <a16:creationId xmlns:a16="http://schemas.microsoft.com/office/drawing/2014/main" id="{00000000-0008-0000-0000-0000A3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88" name="AutoShape 2">
          <a:extLst>
            <a:ext uri="{FF2B5EF4-FFF2-40B4-BE49-F238E27FC236}">
              <a16:creationId xmlns:a16="http://schemas.microsoft.com/office/drawing/2014/main" id="{00000000-0008-0000-0000-0000A4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89" name="AutoShape 2">
          <a:extLst>
            <a:ext uri="{FF2B5EF4-FFF2-40B4-BE49-F238E27FC236}">
              <a16:creationId xmlns:a16="http://schemas.microsoft.com/office/drawing/2014/main" id="{00000000-0008-0000-0000-0000A5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90" name="AutoShape 2">
          <a:extLst>
            <a:ext uri="{FF2B5EF4-FFF2-40B4-BE49-F238E27FC236}">
              <a16:creationId xmlns:a16="http://schemas.microsoft.com/office/drawing/2014/main" id="{00000000-0008-0000-0000-0000A6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91" name="AutoShape 2">
          <a:extLst>
            <a:ext uri="{FF2B5EF4-FFF2-40B4-BE49-F238E27FC236}">
              <a16:creationId xmlns:a16="http://schemas.microsoft.com/office/drawing/2014/main" id="{00000000-0008-0000-0000-0000A7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92" name="AutoShape 2">
          <a:extLst>
            <a:ext uri="{FF2B5EF4-FFF2-40B4-BE49-F238E27FC236}">
              <a16:creationId xmlns:a16="http://schemas.microsoft.com/office/drawing/2014/main" id="{00000000-0008-0000-0000-0000A8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93" name="AutoShape 2">
          <a:extLst>
            <a:ext uri="{FF2B5EF4-FFF2-40B4-BE49-F238E27FC236}">
              <a16:creationId xmlns:a16="http://schemas.microsoft.com/office/drawing/2014/main" id="{00000000-0008-0000-0000-0000A9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94" name="AutoShape 2">
          <a:extLst>
            <a:ext uri="{FF2B5EF4-FFF2-40B4-BE49-F238E27FC236}">
              <a16:creationId xmlns:a16="http://schemas.microsoft.com/office/drawing/2014/main" id="{00000000-0008-0000-0000-0000AA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95" name="AutoShape 2">
          <a:extLst>
            <a:ext uri="{FF2B5EF4-FFF2-40B4-BE49-F238E27FC236}">
              <a16:creationId xmlns:a16="http://schemas.microsoft.com/office/drawing/2014/main" id="{00000000-0008-0000-0000-0000AB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196" name="AutoShape 2">
          <a:extLst>
            <a:ext uri="{FF2B5EF4-FFF2-40B4-BE49-F238E27FC236}">
              <a16:creationId xmlns:a16="http://schemas.microsoft.com/office/drawing/2014/main" id="{00000000-0008-0000-0000-0000AC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97" name="AutoShape 2">
          <a:extLst>
            <a:ext uri="{FF2B5EF4-FFF2-40B4-BE49-F238E27FC236}">
              <a16:creationId xmlns:a16="http://schemas.microsoft.com/office/drawing/2014/main" id="{00000000-0008-0000-0000-0000AD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98" name="AutoShape 2">
          <a:extLst>
            <a:ext uri="{FF2B5EF4-FFF2-40B4-BE49-F238E27FC236}">
              <a16:creationId xmlns:a16="http://schemas.microsoft.com/office/drawing/2014/main" id="{00000000-0008-0000-0000-0000AE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199" name="AutoShape 2">
          <a:extLst>
            <a:ext uri="{FF2B5EF4-FFF2-40B4-BE49-F238E27FC236}">
              <a16:creationId xmlns:a16="http://schemas.microsoft.com/office/drawing/2014/main" id="{00000000-0008-0000-0000-0000AF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200" name="AutoShape 2">
          <a:extLst>
            <a:ext uri="{FF2B5EF4-FFF2-40B4-BE49-F238E27FC236}">
              <a16:creationId xmlns:a16="http://schemas.microsoft.com/office/drawing/2014/main" id="{00000000-0008-0000-0000-0000B0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201" name="AutoShape 2">
          <a:extLst>
            <a:ext uri="{FF2B5EF4-FFF2-40B4-BE49-F238E27FC236}">
              <a16:creationId xmlns:a16="http://schemas.microsoft.com/office/drawing/2014/main" id="{00000000-0008-0000-0000-0000B1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202" name="AutoShape 2">
          <a:extLst>
            <a:ext uri="{FF2B5EF4-FFF2-40B4-BE49-F238E27FC236}">
              <a16:creationId xmlns:a16="http://schemas.microsoft.com/office/drawing/2014/main" id="{00000000-0008-0000-0000-0000B2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85724</xdr:rowOff>
    </xdr:to>
    <xdr:sp macro="" textlink="">
      <xdr:nvSpPr>
        <xdr:cNvPr id="1203" name="AutoShape 2">
          <a:extLst>
            <a:ext uri="{FF2B5EF4-FFF2-40B4-BE49-F238E27FC236}">
              <a16:creationId xmlns:a16="http://schemas.microsoft.com/office/drawing/2014/main" id="{00000000-0008-0000-0000-0000B3040000}"/>
            </a:ext>
          </a:extLst>
        </xdr:cNvPr>
        <xdr:cNvSpPr>
          <a:spLocks noChangeAspect="1" noChangeArrowheads="1"/>
        </xdr:cNvSpPr>
      </xdr:nvSpPr>
      <xdr:spPr bwMode="auto">
        <a:xfrm>
          <a:off x="504825" y="5735955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204" name="AutoShape 2">
          <a:extLst>
            <a:ext uri="{FF2B5EF4-FFF2-40B4-BE49-F238E27FC236}">
              <a16:creationId xmlns:a16="http://schemas.microsoft.com/office/drawing/2014/main" id="{00000000-0008-0000-0000-0000B4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205" name="AutoShape 2">
          <a:extLst>
            <a:ext uri="{FF2B5EF4-FFF2-40B4-BE49-F238E27FC236}">
              <a16:creationId xmlns:a16="http://schemas.microsoft.com/office/drawing/2014/main" id="{00000000-0008-0000-0000-0000B5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206" name="AutoShape 2">
          <a:extLst>
            <a:ext uri="{FF2B5EF4-FFF2-40B4-BE49-F238E27FC236}">
              <a16:creationId xmlns:a16="http://schemas.microsoft.com/office/drawing/2014/main" id="{00000000-0008-0000-0000-0000B6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114299</xdr:rowOff>
    </xdr:to>
    <xdr:sp macro="" textlink="">
      <xdr:nvSpPr>
        <xdr:cNvPr id="1207" name="AutoShape 2">
          <a:extLst>
            <a:ext uri="{FF2B5EF4-FFF2-40B4-BE49-F238E27FC236}">
              <a16:creationId xmlns:a16="http://schemas.microsoft.com/office/drawing/2014/main" id="{00000000-0008-0000-0000-0000B7040000}"/>
            </a:ext>
          </a:extLst>
        </xdr:cNvPr>
        <xdr:cNvSpPr>
          <a:spLocks noChangeAspect="1" noChangeArrowheads="1"/>
        </xdr:cNvSpPr>
      </xdr:nvSpPr>
      <xdr:spPr bwMode="auto">
        <a:xfrm>
          <a:off x="504825" y="5735955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08" name="AutoShape 2">
          <a:extLst>
            <a:ext uri="{FF2B5EF4-FFF2-40B4-BE49-F238E27FC236}">
              <a16:creationId xmlns:a16="http://schemas.microsoft.com/office/drawing/2014/main" id="{00000000-0008-0000-0000-0000B8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09" name="AutoShape 2">
          <a:extLst>
            <a:ext uri="{FF2B5EF4-FFF2-40B4-BE49-F238E27FC236}">
              <a16:creationId xmlns:a16="http://schemas.microsoft.com/office/drawing/2014/main" id="{00000000-0008-0000-0000-0000B9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0" name="AutoShape 2">
          <a:extLst>
            <a:ext uri="{FF2B5EF4-FFF2-40B4-BE49-F238E27FC236}">
              <a16:creationId xmlns:a16="http://schemas.microsoft.com/office/drawing/2014/main" id="{00000000-0008-0000-0000-0000BA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1" name="AutoShape 2">
          <a:extLst>
            <a:ext uri="{FF2B5EF4-FFF2-40B4-BE49-F238E27FC236}">
              <a16:creationId xmlns:a16="http://schemas.microsoft.com/office/drawing/2014/main" id="{00000000-0008-0000-0000-0000BB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2" name="AutoShape 2">
          <a:extLst>
            <a:ext uri="{FF2B5EF4-FFF2-40B4-BE49-F238E27FC236}">
              <a16:creationId xmlns:a16="http://schemas.microsoft.com/office/drawing/2014/main" id="{00000000-0008-0000-0000-0000BC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3" name="AutoShape 2">
          <a:extLst>
            <a:ext uri="{FF2B5EF4-FFF2-40B4-BE49-F238E27FC236}">
              <a16:creationId xmlns:a16="http://schemas.microsoft.com/office/drawing/2014/main" id="{00000000-0008-0000-0000-0000BD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4" name="AutoShape 2">
          <a:extLst>
            <a:ext uri="{FF2B5EF4-FFF2-40B4-BE49-F238E27FC236}">
              <a16:creationId xmlns:a16="http://schemas.microsoft.com/office/drawing/2014/main" id="{00000000-0008-0000-0000-0000BE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5" name="AutoShape 2">
          <a:extLst>
            <a:ext uri="{FF2B5EF4-FFF2-40B4-BE49-F238E27FC236}">
              <a16:creationId xmlns:a16="http://schemas.microsoft.com/office/drawing/2014/main" id="{00000000-0008-0000-0000-0000BF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6" name="AutoShape 2">
          <a:extLst>
            <a:ext uri="{FF2B5EF4-FFF2-40B4-BE49-F238E27FC236}">
              <a16:creationId xmlns:a16="http://schemas.microsoft.com/office/drawing/2014/main" id="{00000000-0008-0000-0000-0000C0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7" name="AutoShape 2">
          <a:extLst>
            <a:ext uri="{FF2B5EF4-FFF2-40B4-BE49-F238E27FC236}">
              <a16:creationId xmlns:a16="http://schemas.microsoft.com/office/drawing/2014/main" id="{00000000-0008-0000-0000-0000C1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8" name="AutoShape 2">
          <a:extLst>
            <a:ext uri="{FF2B5EF4-FFF2-40B4-BE49-F238E27FC236}">
              <a16:creationId xmlns:a16="http://schemas.microsoft.com/office/drawing/2014/main" id="{00000000-0008-0000-0000-0000C2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19" name="AutoShape 2">
          <a:extLst>
            <a:ext uri="{FF2B5EF4-FFF2-40B4-BE49-F238E27FC236}">
              <a16:creationId xmlns:a16="http://schemas.microsoft.com/office/drawing/2014/main" id="{00000000-0008-0000-0000-0000C3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20" name="AutoShape 2">
          <a:extLst>
            <a:ext uri="{FF2B5EF4-FFF2-40B4-BE49-F238E27FC236}">
              <a16:creationId xmlns:a16="http://schemas.microsoft.com/office/drawing/2014/main" id="{00000000-0008-0000-0000-0000C4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21" name="AutoShape 2">
          <a:extLst>
            <a:ext uri="{FF2B5EF4-FFF2-40B4-BE49-F238E27FC236}">
              <a16:creationId xmlns:a16="http://schemas.microsoft.com/office/drawing/2014/main" id="{00000000-0008-0000-0000-0000C5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302</xdr:row>
      <xdr:rowOff>0</xdr:rowOff>
    </xdr:from>
    <xdr:to>
      <xdr:col>1</xdr:col>
      <xdr:colOff>267566</xdr:colOff>
      <xdr:row>303</xdr:row>
      <xdr:rowOff>57149</xdr:rowOff>
    </xdr:to>
    <xdr:sp macro="" textlink="">
      <xdr:nvSpPr>
        <xdr:cNvPr id="1222" name="AutoShape 2">
          <a:extLst>
            <a:ext uri="{FF2B5EF4-FFF2-40B4-BE49-F238E27FC236}">
              <a16:creationId xmlns:a16="http://schemas.microsoft.com/office/drawing/2014/main" id="{00000000-0008-0000-0000-0000C6040000}"/>
            </a:ext>
          </a:extLst>
        </xdr:cNvPr>
        <xdr:cNvSpPr>
          <a:spLocks noChangeAspect="1" noChangeArrowheads="1"/>
        </xdr:cNvSpPr>
      </xdr:nvSpPr>
      <xdr:spPr bwMode="auto">
        <a:xfrm>
          <a:off x="504825" y="5735955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495300</xdr:colOff>
      <xdr:row>303</xdr:row>
      <xdr:rowOff>447675</xdr:rowOff>
    </xdr:from>
    <xdr:to>
      <xdr:col>1</xdr:col>
      <xdr:colOff>258041</xdr:colOff>
      <xdr:row>305</xdr:row>
      <xdr:rowOff>56283</xdr:rowOff>
    </xdr:to>
    <xdr:sp macro="" textlink="">
      <xdr:nvSpPr>
        <xdr:cNvPr id="1223" name="AutoShape 2">
          <a:extLst>
            <a:ext uri="{FF2B5EF4-FFF2-40B4-BE49-F238E27FC236}">
              <a16:creationId xmlns:a16="http://schemas.microsoft.com/office/drawing/2014/main" id="{00000000-0008-0000-0000-0000C7040000}"/>
            </a:ext>
          </a:extLst>
        </xdr:cNvPr>
        <xdr:cNvSpPr>
          <a:spLocks noChangeAspect="1" noChangeArrowheads="1"/>
        </xdr:cNvSpPr>
      </xdr:nvSpPr>
      <xdr:spPr bwMode="auto">
        <a:xfrm>
          <a:off x="495300" y="5799772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24" name="AutoShape 2">
          <a:extLst>
            <a:ext uri="{FF2B5EF4-FFF2-40B4-BE49-F238E27FC236}">
              <a16:creationId xmlns:a16="http://schemas.microsoft.com/office/drawing/2014/main" id="{00000000-0008-0000-0000-0000C804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25" name="AutoShape 2">
          <a:extLst>
            <a:ext uri="{FF2B5EF4-FFF2-40B4-BE49-F238E27FC236}">
              <a16:creationId xmlns:a16="http://schemas.microsoft.com/office/drawing/2014/main" id="{00000000-0008-0000-0000-0000C904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77931</xdr:rowOff>
    </xdr:to>
    <xdr:sp macro="" textlink="">
      <xdr:nvSpPr>
        <xdr:cNvPr id="1226" name="AutoShape 2">
          <a:extLst>
            <a:ext uri="{FF2B5EF4-FFF2-40B4-BE49-F238E27FC236}">
              <a16:creationId xmlns:a16="http://schemas.microsoft.com/office/drawing/2014/main" id="{00000000-0008-0000-0000-0000CA040000}"/>
            </a:ext>
          </a:extLst>
        </xdr:cNvPr>
        <xdr:cNvSpPr>
          <a:spLocks noChangeAspect="1" noChangeArrowheads="1"/>
        </xdr:cNvSpPr>
      </xdr:nvSpPr>
      <xdr:spPr bwMode="auto">
        <a:xfrm>
          <a:off x="502920" y="36995100"/>
          <a:ext cx="451485"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77931</xdr:rowOff>
    </xdr:to>
    <xdr:sp macro="" textlink="">
      <xdr:nvSpPr>
        <xdr:cNvPr id="1227" name="AutoShape 2">
          <a:extLst>
            <a:ext uri="{FF2B5EF4-FFF2-40B4-BE49-F238E27FC236}">
              <a16:creationId xmlns:a16="http://schemas.microsoft.com/office/drawing/2014/main" id="{00000000-0008-0000-0000-0000CB040000}"/>
            </a:ext>
          </a:extLst>
        </xdr:cNvPr>
        <xdr:cNvSpPr>
          <a:spLocks noChangeAspect="1" noChangeArrowheads="1"/>
        </xdr:cNvSpPr>
      </xdr:nvSpPr>
      <xdr:spPr bwMode="auto">
        <a:xfrm>
          <a:off x="502920" y="36995100"/>
          <a:ext cx="451485"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28" name="AutoShape 2">
          <a:extLst>
            <a:ext uri="{FF2B5EF4-FFF2-40B4-BE49-F238E27FC236}">
              <a16:creationId xmlns:a16="http://schemas.microsoft.com/office/drawing/2014/main" id="{00000000-0008-0000-0000-0000CC04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29" name="AutoShape 2">
          <a:extLst>
            <a:ext uri="{FF2B5EF4-FFF2-40B4-BE49-F238E27FC236}">
              <a16:creationId xmlns:a16="http://schemas.microsoft.com/office/drawing/2014/main" id="{00000000-0008-0000-0000-0000CD04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30" name="AutoShape 2">
          <a:extLst>
            <a:ext uri="{FF2B5EF4-FFF2-40B4-BE49-F238E27FC236}">
              <a16:creationId xmlns:a16="http://schemas.microsoft.com/office/drawing/2014/main" id="{00000000-0008-0000-0000-0000CE04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31" name="AutoShape 2">
          <a:extLst>
            <a:ext uri="{FF2B5EF4-FFF2-40B4-BE49-F238E27FC236}">
              <a16:creationId xmlns:a16="http://schemas.microsoft.com/office/drawing/2014/main" id="{00000000-0008-0000-0000-0000CF04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32" name="AutoShape 2">
          <a:extLst>
            <a:ext uri="{FF2B5EF4-FFF2-40B4-BE49-F238E27FC236}">
              <a16:creationId xmlns:a16="http://schemas.microsoft.com/office/drawing/2014/main" id="{00000000-0008-0000-0000-0000D004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33" name="AutoShape 2">
          <a:extLst>
            <a:ext uri="{FF2B5EF4-FFF2-40B4-BE49-F238E27FC236}">
              <a16:creationId xmlns:a16="http://schemas.microsoft.com/office/drawing/2014/main" id="{00000000-0008-0000-0000-0000D104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77931</xdr:rowOff>
    </xdr:to>
    <xdr:sp macro="" textlink="">
      <xdr:nvSpPr>
        <xdr:cNvPr id="1234" name="AutoShape 2">
          <a:extLst>
            <a:ext uri="{FF2B5EF4-FFF2-40B4-BE49-F238E27FC236}">
              <a16:creationId xmlns:a16="http://schemas.microsoft.com/office/drawing/2014/main" id="{00000000-0008-0000-0000-0000D2040000}"/>
            </a:ext>
          </a:extLst>
        </xdr:cNvPr>
        <xdr:cNvSpPr>
          <a:spLocks noChangeAspect="1" noChangeArrowheads="1"/>
        </xdr:cNvSpPr>
      </xdr:nvSpPr>
      <xdr:spPr bwMode="auto">
        <a:xfrm>
          <a:off x="502920" y="36995100"/>
          <a:ext cx="451485"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77931</xdr:rowOff>
    </xdr:to>
    <xdr:sp macro="" textlink="">
      <xdr:nvSpPr>
        <xdr:cNvPr id="1235" name="AutoShape 2">
          <a:extLst>
            <a:ext uri="{FF2B5EF4-FFF2-40B4-BE49-F238E27FC236}">
              <a16:creationId xmlns:a16="http://schemas.microsoft.com/office/drawing/2014/main" id="{00000000-0008-0000-0000-0000D3040000}"/>
            </a:ext>
          </a:extLst>
        </xdr:cNvPr>
        <xdr:cNvSpPr>
          <a:spLocks noChangeAspect="1" noChangeArrowheads="1"/>
        </xdr:cNvSpPr>
      </xdr:nvSpPr>
      <xdr:spPr bwMode="auto">
        <a:xfrm>
          <a:off x="502920" y="36995100"/>
          <a:ext cx="451485"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36" name="AutoShape 2">
          <a:extLst>
            <a:ext uri="{FF2B5EF4-FFF2-40B4-BE49-F238E27FC236}">
              <a16:creationId xmlns:a16="http://schemas.microsoft.com/office/drawing/2014/main" id="{00000000-0008-0000-0000-0000D404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37" name="AutoShape 2">
          <a:extLst>
            <a:ext uri="{FF2B5EF4-FFF2-40B4-BE49-F238E27FC236}">
              <a16:creationId xmlns:a16="http://schemas.microsoft.com/office/drawing/2014/main" id="{00000000-0008-0000-0000-0000D504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38" name="AutoShape 2">
          <a:extLst>
            <a:ext uri="{FF2B5EF4-FFF2-40B4-BE49-F238E27FC236}">
              <a16:creationId xmlns:a16="http://schemas.microsoft.com/office/drawing/2014/main" id="{00000000-0008-0000-0000-0000D604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39" name="AutoShape 2">
          <a:extLst>
            <a:ext uri="{FF2B5EF4-FFF2-40B4-BE49-F238E27FC236}">
              <a16:creationId xmlns:a16="http://schemas.microsoft.com/office/drawing/2014/main" id="{00000000-0008-0000-0000-0000D704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240" name="AutoShape 2">
          <a:extLst>
            <a:ext uri="{FF2B5EF4-FFF2-40B4-BE49-F238E27FC236}">
              <a16:creationId xmlns:a16="http://schemas.microsoft.com/office/drawing/2014/main" id="{00000000-0008-0000-0000-0000D804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241" name="AutoShape 2">
          <a:extLst>
            <a:ext uri="{FF2B5EF4-FFF2-40B4-BE49-F238E27FC236}">
              <a16:creationId xmlns:a16="http://schemas.microsoft.com/office/drawing/2014/main" id="{00000000-0008-0000-0000-0000D904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82782</xdr:rowOff>
    </xdr:to>
    <xdr:sp macro="" textlink="">
      <xdr:nvSpPr>
        <xdr:cNvPr id="1242" name="AutoShape 2">
          <a:extLst>
            <a:ext uri="{FF2B5EF4-FFF2-40B4-BE49-F238E27FC236}">
              <a16:creationId xmlns:a16="http://schemas.microsoft.com/office/drawing/2014/main" id="{00000000-0008-0000-0000-0000DA040000}"/>
            </a:ext>
          </a:extLst>
        </xdr:cNvPr>
        <xdr:cNvSpPr>
          <a:spLocks noChangeAspect="1" noChangeArrowheads="1"/>
        </xdr:cNvSpPr>
      </xdr:nvSpPr>
      <xdr:spPr bwMode="auto">
        <a:xfrm>
          <a:off x="502920" y="36995100"/>
          <a:ext cx="451485" cy="27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82782</xdr:rowOff>
    </xdr:to>
    <xdr:sp macro="" textlink="">
      <xdr:nvSpPr>
        <xdr:cNvPr id="1243" name="AutoShape 2">
          <a:extLst>
            <a:ext uri="{FF2B5EF4-FFF2-40B4-BE49-F238E27FC236}">
              <a16:creationId xmlns:a16="http://schemas.microsoft.com/office/drawing/2014/main" id="{00000000-0008-0000-0000-0000DB040000}"/>
            </a:ext>
          </a:extLst>
        </xdr:cNvPr>
        <xdr:cNvSpPr>
          <a:spLocks noChangeAspect="1" noChangeArrowheads="1"/>
        </xdr:cNvSpPr>
      </xdr:nvSpPr>
      <xdr:spPr bwMode="auto">
        <a:xfrm>
          <a:off x="502920" y="36995100"/>
          <a:ext cx="451485" cy="27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244" name="AutoShape 2">
          <a:extLst>
            <a:ext uri="{FF2B5EF4-FFF2-40B4-BE49-F238E27FC236}">
              <a16:creationId xmlns:a16="http://schemas.microsoft.com/office/drawing/2014/main" id="{00000000-0008-0000-0000-0000DC04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245" name="AutoShape 2">
          <a:extLst>
            <a:ext uri="{FF2B5EF4-FFF2-40B4-BE49-F238E27FC236}">
              <a16:creationId xmlns:a16="http://schemas.microsoft.com/office/drawing/2014/main" id="{00000000-0008-0000-0000-0000DD04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246" name="AutoShape 2">
          <a:extLst>
            <a:ext uri="{FF2B5EF4-FFF2-40B4-BE49-F238E27FC236}">
              <a16:creationId xmlns:a16="http://schemas.microsoft.com/office/drawing/2014/main" id="{00000000-0008-0000-0000-0000DE04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247" name="AutoShape 2">
          <a:extLst>
            <a:ext uri="{FF2B5EF4-FFF2-40B4-BE49-F238E27FC236}">
              <a16:creationId xmlns:a16="http://schemas.microsoft.com/office/drawing/2014/main" id="{00000000-0008-0000-0000-0000DF04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248" name="AutoShape 2">
          <a:extLst>
            <a:ext uri="{FF2B5EF4-FFF2-40B4-BE49-F238E27FC236}">
              <a16:creationId xmlns:a16="http://schemas.microsoft.com/office/drawing/2014/main" id="{00000000-0008-0000-0000-0000E004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249" name="AutoShape 2">
          <a:extLst>
            <a:ext uri="{FF2B5EF4-FFF2-40B4-BE49-F238E27FC236}">
              <a16:creationId xmlns:a16="http://schemas.microsoft.com/office/drawing/2014/main" id="{00000000-0008-0000-0000-0000E104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82782</xdr:rowOff>
    </xdr:to>
    <xdr:sp macro="" textlink="">
      <xdr:nvSpPr>
        <xdr:cNvPr id="1250" name="AutoShape 2">
          <a:extLst>
            <a:ext uri="{FF2B5EF4-FFF2-40B4-BE49-F238E27FC236}">
              <a16:creationId xmlns:a16="http://schemas.microsoft.com/office/drawing/2014/main" id="{00000000-0008-0000-0000-0000E2040000}"/>
            </a:ext>
          </a:extLst>
        </xdr:cNvPr>
        <xdr:cNvSpPr>
          <a:spLocks noChangeAspect="1" noChangeArrowheads="1"/>
        </xdr:cNvSpPr>
      </xdr:nvSpPr>
      <xdr:spPr bwMode="auto">
        <a:xfrm>
          <a:off x="502920" y="36995100"/>
          <a:ext cx="451485" cy="27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82782</xdr:rowOff>
    </xdr:to>
    <xdr:sp macro="" textlink="">
      <xdr:nvSpPr>
        <xdr:cNvPr id="1251" name="AutoShape 2">
          <a:extLst>
            <a:ext uri="{FF2B5EF4-FFF2-40B4-BE49-F238E27FC236}">
              <a16:creationId xmlns:a16="http://schemas.microsoft.com/office/drawing/2014/main" id="{00000000-0008-0000-0000-0000E3040000}"/>
            </a:ext>
          </a:extLst>
        </xdr:cNvPr>
        <xdr:cNvSpPr>
          <a:spLocks noChangeAspect="1" noChangeArrowheads="1"/>
        </xdr:cNvSpPr>
      </xdr:nvSpPr>
      <xdr:spPr bwMode="auto">
        <a:xfrm>
          <a:off x="502920" y="36995100"/>
          <a:ext cx="451485" cy="27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252" name="AutoShape 2">
          <a:extLst>
            <a:ext uri="{FF2B5EF4-FFF2-40B4-BE49-F238E27FC236}">
              <a16:creationId xmlns:a16="http://schemas.microsoft.com/office/drawing/2014/main" id="{00000000-0008-0000-0000-0000E404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253" name="AutoShape 2">
          <a:extLst>
            <a:ext uri="{FF2B5EF4-FFF2-40B4-BE49-F238E27FC236}">
              <a16:creationId xmlns:a16="http://schemas.microsoft.com/office/drawing/2014/main" id="{00000000-0008-0000-0000-0000E504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254" name="AutoShape 2">
          <a:extLst>
            <a:ext uri="{FF2B5EF4-FFF2-40B4-BE49-F238E27FC236}">
              <a16:creationId xmlns:a16="http://schemas.microsoft.com/office/drawing/2014/main" id="{00000000-0008-0000-0000-0000E604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255" name="AutoShape 2">
          <a:extLst>
            <a:ext uri="{FF2B5EF4-FFF2-40B4-BE49-F238E27FC236}">
              <a16:creationId xmlns:a16="http://schemas.microsoft.com/office/drawing/2014/main" id="{00000000-0008-0000-0000-0000E704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256" name="AutoShape 2">
          <a:extLst>
            <a:ext uri="{FF2B5EF4-FFF2-40B4-BE49-F238E27FC236}">
              <a16:creationId xmlns:a16="http://schemas.microsoft.com/office/drawing/2014/main" id="{00000000-0008-0000-0000-0000E804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257" name="AutoShape 2">
          <a:extLst>
            <a:ext uri="{FF2B5EF4-FFF2-40B4-BE49-F238E27FC236}">
              <a16:creationId xmlns:a16="http://schemas.microsoft.com/office/drawing/2014/main" id="{00000000-0008-0000-0000-0000E904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85553</xdr:rowOff>
    </xdr:to>
    <xdr:sp macro="" textlink="">
      <xdr:nvSpPr>
        <xdr:cNvPr id="1258" name="AutoShape 2">
          <a:extLst>
            <a:ext uri="{FF2B5EF4-FFF2-40B4-BE49-F238E27FC236}">
              <a16:creationId xmlns:a16="http://schemas.microsoft.com/office/drawing/2014/main" id="{00000000-0008-0000-0000-0000EA040000}"/>
            </a:ext>
          </a:extLst>
        </xdr:cNvPr>
        <xdr:cNvSpPr>
          <a:spLocks noChangeAspect="1" noChangeArrowheads="1"/>
        </xdr:cNvSpPr>
      </xdr:nvSpPr>
      <xdr:spPr bwMode="auto">
        <a:xfrm>
          <a:off x="502920" y="36995100"/>
          <a:ext cx="451948" cy="27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85553</xdr:rowOff>
    </xdr:to>
    <xdr:sp macro="" textlink="">
      <xdr:nvSpPr>
        <xdr:cNvPr id="1259" name="AutoShape 2">
          <a:extLst>
            <a:ext uri="{FF2B5EF4-FFF2-40B4-BE49-F238E27FC236}">
              <a16:creationId xmlns:a16="http://schemas.microsoft.com/office/drawing/2014/main" id="{00000000-0008-0000-0000-0000EB040000}"/>
            </a:ext>
          </a:extLst>
        </xdr:cNvPr>
        <xdr:cNvSpPr>
          <a:spLocks noChangeAspect="1" noChangeArrowheads="1"/>
        </xdr:cNvSpPr>
      </xdr:nvSpPr>
      <xdr:spPr bwMode="auto">
        <a:xfrm>
          <a:off x="502920" y="36995100"/>
          <a:ext cx="451948" cy="27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260" name="AutoShape 2">
          <a:extLst>
            <a:ext uri="{FF2B5EF4-FFF2-40B4-BE49-F238E27FC236}">
              <a16:creationId xmlns:a16="http://schemas.microsoft.com/office/drawing/2014/main" id="{00000000-0008-0000-0000-0000EC04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261" name="AutoShape 2">
          <a:extLst>
            <a:ext uri="{FF2B5EF4-FFF2-40B4-BE49-F238E27FC236}">
              <a16:creationId xmlns:a16="http://schemas.microsoft.com/office/drawing/2014/main" id="{00000000-0008-0000-0000-0000ED04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262" name="AutoShape 2">
          <a:extLst>
            <a:ext uri="{FF2B5EF4-FFF2-40B4-BE49-F238E27FC236}">
              <a16:creationId xmlns:a16="http://schemas.microsoft.com/office/drawing/2014/main" id="{00000000-0008-0000-0000-0000EE04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263" name="AutoShape 2">
          <a:extLst>
            <a:ext uri="{FF2B5EF4-FFF2-40B4-BE49-F238E27FC236}">
              <a16:creationId xmlns:a16="http://schemas.microsoft.com/office/drawing/2014/main" id="{00000000-0008-0000-0000-0000EF04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264" name="AutoShape 2">
          <a:extLst>
            <a:ext uri="{FF2B5EF4-FFF2-40B4-BE49-F238E27FC236}">
              <a16:creationId xmlns:a16="http://schemas.microsoft.com/office/drawing/2014/main" id="{00000000-0008-0000-0000-0000F004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265" name="AutoShape 2">
          <a:extLst>
            <a:ext uri="{FF2B5EF4-FFF2-40B4-BE49-F238E27FC236}">
              <a16:creationId xmlns:a16="http://schemas.microsoft.com/office/drawing/2014/main" id="{00000000-0008-0000-0000-0000F104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85553</xdr:rowOff>
    </xdr:to>
    <xdr:sp macro="" textlink="">
      <xdr:nvSpPr>
        <xdr:cNvPr id="1266" name="AutoShape 2">
          <a:extLst>
            <a:ext uri="{FF2B5EF4-FFF2-40B4-BE49-F238E27FC236}">
              <a16:creationId xmlns:a16="http://schemas.microsoft.com/office/drawing/2014/main" id="{00000000-0008-0000-0000-0000F2040000}"/>
            </a:ext>
          </a:extLst>
        </xdr:cNvPr>
        <xdr:cNvSpPr>
          <a:spLocks noChangeAspect="1" noChangeArrowheads="1"/>
        </xdr:cNvSpPr>
      </xdr:nvSpPr>
      <xdr:spPr bwMode="auto">
        <a:xfrm>
          <a:off x="502920" y="36995100"/>
          <a:ext cx="451948" cy="27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267" name="AutoShape 2">
          <a:extLst>
            <a:ext uri="{FF2B5EF4-FFF2-40B4-BE49-F238E27FC236}">
              <a16:creationId xmlns:a16="http://schemas.microsoft.com/office/drawing/2014/main" id="{00000000-0008-0000-0000-0000F304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268" name="AutoShape 2">
          <a:extLst>
            <a:ext uri="{FF2B5EF4-FFF2-40B4-BE49-F238E27FC236}">
              <a16:creationId xmlns:a16="http://schemas.microsoft.com/office/drawing/2014/main" id="{00000000-0008-0000-0000-0000F404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269" name="AutoShape 2">
          <a:extLst>
            <a:ext uri="{FF2B5EF4-FFF2-40B4-BE49-F238E27FC236}">
              <a16:creationId xmlns:a16="http://schemas.microsoft.com/office/drawing/2014/main" id="{00000000-0008-0000-0000-0000F504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270" name="AutoShape 2">
          <a:extLst>
            <a:ext uri="{FF2B5EF4-FFF2-40B4-BE49-F238E27FC236}">
              <a16:creationId xmlns:a16="http://schemas.microsoft.com/office/drawing/2014/main" id="{00000000-0008-0000-0000-0000F604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1" name="AutoShape 2">
          <a:extLst>
            <a:ext uri="{FF2B5EF4-FFF2-40B4-BE49-F238E27FC236}">
              <a16:creationId xmlns:a16="http://schemas.microsoft.com/office/drawing/2014/main" id="{00000000-0008-0000-0000-0000F7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2" name="AutoShape 2">
          <a:extLst>
            <a:ext uri="{FF2B5EF4-FFF2-40B4-BE49-F238E27FC236}">
              <a16:creationId xmlns:a16="http://schemas.microsoft.com/office/drawing/2014/main" id="{00000000-0008-0000-0000-0000F8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3" name="AutoShape 2">
          <a:extLst>
            <a:ext uri="{FF2B5EF4-FFF2-40B4-BE49-F238E27FC236}">
              <a16:creationId xmlns:a16="http://schemas.microsoft.com/office/drawing/2014/main" id="{00000000-0008-0000-0000-0000F9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4" name="AutoShape 2">
          <a:extLst>
            <a:ext uri="{FF2B5EF4-FFF2-40B4-BE49-F238E27FC236}">
              <a16:creationId xmlns:a16="http://schemas.microsoft.com/office/drawing/2014/main" id="{00000000-0008-0000-0000-0000FA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5" name="AutoShape 2">
          <a:extLst>
            <a:ext uri="{FF2B5EF4-FFF2-40B4-BE49-F238E27FC236}">
              <a16:creationId xmlns:a16="http://schemas.microsoft.com/office/drawing/2014/main" id="{00000000-0008-0000-0000-0000FB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6" name="AutoShape 2">
          <a:extLst>
            <a:ext uri="{FF2B5EF4-FFF2-40B4-BE49-F238E27FC236}">
              <a16:creationId xmlns:a16="http://schemas.microsoft.com/office/drawing/2014/main" id="{00000000-0008-0000-0000-0000FC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7" name="AutoShape 2">
          <a:extLst>
            <a:ext uri="{FF2B5EF4-FFF2-40B4-BE49-F238E27FC236}">
              <a16:creationId xmlns:a16="http://schemas.microsoft.com/office/drawing/2014/main" id="{00000000-0008-0000-0000-0000FD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8" name="AutoShape 2">
          <a:extLst>
            <a:ext uri="{FF2B5EF4-FFF2-40B4-BE49-F238E27FC236}">
              <a16:creationId xmlns:a16="http://schemas.microsoft.com/office/drawing/2014/main" id="{00000000-0008-0000-0000-0000FE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79" name="AutoShape 2">
          <a:extLst>
            <a:ext uri="{FF2B5EF4-FFF2-40B4-BE49-F238E27FC236}">
              <a16:creationId xmlns:a16="http://schemas.microsoft.com/office/drawing/2014/main" id="{00000000-0008-0000-0000-0000FF04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80" name="AutoShape 2">
          <a:extLst>
            <a:ext uri="{FF2B5EF4-FFF2-40B4-BE49-F238E27FC236}">
              <a16:creationId xmlns:a16="http://schemas.microsoft.com/office/drawing/2014/main" id="{00000000-0008-0000-0000-000000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81" name="AutoShape 2">
          <a:extLst>
            <a:ext uri="{FF2B5EF4-FFF2-40B4-BE49-F238E27FC236}">
              <a16:creationId xmlns:a16="http://schemas.microsoft.com/office/drawing/2014/main" id="{00000000-0008-0000-0000-000001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82" name="AutoShape 2">
          <a:extLst>
            <a:ext uri="{FF2B5EF4-FFF2-40B4-BE49-F238E27FC236}">
              <a16:creationId xmlns:a16="http://schemas.microsoft.com/office/drawing/2014/main" id="{00000000-0008-0000-0000-000002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83" name="AutoShape 2">
          <a:extLst>
            <a:ext uri="{FF2B5EF4-FFF2-40B4-BE49-F238E27FC236}">
              <a16:creationId xmlns:a16="http://schemas.microsoft.com/office/drawing/2014/main" id="{00000000-0008-0000-0000-000003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84" name="AutoShape 2">
          <a:extLst>
            <a:ext uri="{FF2B5EF4-FFF2-40B4-BE49-F238E27FC236}">
              <a16:creationId xmlns:a16="http://schemas.microsoft.com/office/drawing/2014/main" id="{00000000-0008-0000-0000-000004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85" name="AutoShape 2">
          <a:extLst>
            <a:ext uri="{FF2B5EF4-FFF2-40B4-BE49-F238E27FC236}">
              <a16:creationId xmlns:a16="http://schemas.microsoft.com/office/drawing/2014/main" id="{00000000-0008-0000-0000-000005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286" name="AutoShape 2">
          <a:extLst>
            <a:ext uri="{FF2B5EF4-FFF2-40B4-BE49-F238E27FC236}">
              <a16:creationId xmlns:a16="http://schemas.microsoft.com/office/drawing/2014/main" id="{00000000-0008-0000-0000-000006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87" name="AutoShape 2">
          <a:extLst>
            <a:ext uri="{FF2B5EF4-FFF2-40B4-BE49-F238E27FC236}">
              <a16:creationId xmlns:a16="http://schemas.microsoft.com/office/drawing/2014/main" id="{00000000-0008-0000-0000-00000705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88" name="AutoShape 2">
          <a:extLst>
            <a:ext uri="{FF2B5EF4-FFF2-40B4-BE49-F238E27FC236}">
              <a16:creationId xmlns:a16="http://schemas.microsoft.com/office/drawing/2014/main" id="{00000000-0008-0000-0000-00000805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77931</xdr:rowOff>
    </xdr:to>
    <xdr:sp macro="" textlink="">
      <xdr:nvSpPr>
        <xdr:cNvPr id="1289" name="AutoShape 2">
          <a:extLst>
            <a:ext uri="{FF2B5EF4-FFF2-40B4-BE49-F238E27FC236}">
              <a16:creationId xmlns:a16="http://schemas.microsoft.com/office/drawing/2014/main" id="{00000000-0008-0000-0000-000009050000}"/>
            </a:ext>
          </a:extLst>
        </xdr:cNvPr>
        <xdr:cNvSpPr>
          <a:spLocks noChangeAspect="1" noChangeArrowheads="1"/>
        </xdr:cNvSpPr>
      </xdr:nvSpPr>
      <xdr:spPr bwMode="auto">
        <a:xfrm>
          <a:off x="502920" y="36995100"/>
          <a:ext cx="451485"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77931</xdr:rowOff>
    </xdr:to>
    <xdr:sp macro="" textlink="">
      <xdr:nvSpPr>
        <xdr:cNvPr id="1290" name="AutoShape 2">
          <a:extLst>
            <a:ext uri="{FF2B5EF4-FFF2-40B4-BE49-F238E27FC236}">
              <a16:creationId xmlns:a16="http://schemas.microsoft.com/office/drawing/2014/main" id="{00000000-0008-0000-0000-00000A050000}"/>
            </a:ext>
          </a:extLst>
        </xdr:cNvPr>
        <xdr:cNvSpPr>
          <a:spLocks noChangeAspect="1" noChangeArrowheads="1"/>
        </xdr:cNvSpPr>
      </xdr:nvSpPr>
      <xdr:spPr bwMode="auto">
        <a:xfrm>
          <a:off x="502920" y="36995100"/>
          <a:ext cx="451485"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91" name="AutoShape 2">
          <a:extLst>
            <a:ext uri="{FF2B5EF4-FFF2-40B4-BE49-F238E27FC236}">
              <a16:creationId xmlns:a16="http://schemas.microsoft.com/office/drawing/2014/main" id="{00000000-0008-0000-0000-00000B05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92" name="AutoShape 2">
          <a:extLst>
            <a:ext uri="{FF2B5EF4-FFF2-40B4-BE49-F238E27FC236}">
              <a16:creationId xmlns:a16="http://schemas.microsoft.com/office/drawing/2014/main" id="{00000000-0008-0000-0000-00000C05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93" name="AutoShape 2">
          <a:extLst>
            <a:ext uri="{FF2B5EF4-FFF2-40B4-BE49-F238E27FC236}">
              <a16:creationId xmlns:a16="http://schemas.microsoft.com/office/drawing/2014/main" id="{00000000-0008-0000-0000-00000D05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94" name="AutoShape 2">
          <a:extLst>
            <a:ext uri="{FF2B5EF4-FFF2-40B4-BE49-F238E27FC236}">
              <a16:creationId xmlns:a16="http://schemas.microsoft.com/office/drawing/2014/main" id="{00000000-0008-0000-0000-00000E05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95" name="AutoShape 2">
          <a:extLst>
            <a:ext uri="{FF2B5EF4-FFF2-40B4-BE49-F238E27FC236}">
              <a16:creationId xmlns:a16="http://schemas.microsoft.com/office/drawing/2014/main" id="{00000000-0008-0000-0000-00000F05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296" name="AutoShape 2">
          <a:extLst>
            <a:ext uri="{FF2B5EF4-FFF2-40B4-BE49-F238E27FC236}">
              <a16:creationId xmlns:a16="http://schemas.microsoft.com/office/drawing/2014/main" id="{00000000-0008-0000-0000-00001005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77931</xdr:rowOff>
    </xdr:to>
    <xdr:sp macro="" textlink="">
      <xdr:nvSpPr>
        <xdr:cNvPr id="1297" name="AutoShape 2">
          <a:extLst>
            <a:ext uri="{FF2B5EF4-FFF2-40B4-BE49-F238E27FC236}">
              <a16:creationId xmlns:a16="http://schemas.microsoft.com/office/drawing/2014/main" id="{00000000-0008-0000-0000-000011050000}"/>
            </a:ext>
          </a:extLst>
        </xdr:cNvPr>
        <xdr:cNvSpPr>
          <a:spLocks noChangeAspect="1" noChangeArrowheads="1"/>
        </xdr:cNvSpPr>
      </xdr:nvSpPr>
      <xdr:spPr bwMode="auto">
        <a:xfrm>
          <a:off x="502920" y="36995100"/>
          <a:ext cx="451485"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77931</xdr:rowOff>
    </xdr:to>
    <xdr:sp macro="" textlink="">
      <xdr:nvSpPr>
        <xdr:cNvPr id="1298" name="AutoShape 2">
          <a:extLst>
            <a:ext uri="{FF2B5EF4-FFF2-40B4-BE49-F238E27FC236}">
              <a16:creationId xmlns:a16="http://schemas.microsoft.com/office/drawing/2014/main" id="{00000000-0008-0000-0000-000012050000}"/>
            </a:ext>
          </a:extLst>
        </xdr:cNvPr>
        <xdr:cNvSpPr>
          <a:spLocks noChangeAspect="1" noChangeArrowheads="1"/>
        </xdr:cNvSpPr>
      </xdr:nvSpPr>
      <xdr:spPr bwMode="auto">
        <a:xfrm>
          <a:off x="502920" y="36995100"/>
          <a:ext cx="451485" cy="268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299" name="AutoShape 2">
          <a:extLst>
            <a:ext uri="{FF2B5EF4-FFF2-40B4-BE49-F238E27FC236}">
              <a16:creationId xmlns:a16="http://schemas.microsoft.com/office/drawing/2014/main" id="{00000000-0008-0000-0000-00001305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300" name="AutoShape 2">
          <a:extLst>
            <a:ext uri="{FF2B5EF4-FFF2-40B4-BE49-F238E27FC236}">
              <a16:creationId xmlns:a16="http://schemas.microsoft.com/office/drawing/2014/main" id="{00000000-0008-0000-0000-00001405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93171</xdr:rowOff>
    </xdr:to>
    <xdr:sp macro="" textlink="">
      <xdr:nvSpPr>
        <xdr:cNvPr id="1301" name="AutoShape 2">
          <a:extLst>
            <a:ext uri="{FF2B5EF4-FFF2-40B4-BE49-F238E27FC236}">
              <a16:creationId xmlns:a16="http://schemas.microsoft.com/office/drawing/2014/main" id="{00000000-0008-0000-0000-000015050000}"/>
            </a:ext>
          </a:extLst>
        </xdr:cNvPr>
        <xdr:cNvSpPr>
          <a:spLocks noChangeAspect="1" noChangeArrowheads="1"/>
        </xdr:cNvSpPr>
      </xdr:nvSpPr>
      <xdr:spPr bwMode="auto">
        <a:xfrm>
          <a:off x="502920" y="36995100"/>
          <a:ext cx="451485" cy="283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100791</xdr:rowOff>
    </xdr:to>
    <xdr:sp macro="" textlink="">
      <xdr:nvSpPr>
        <xdr:cNvPr id="1302" name="AutoShape 2">
          <a:extLst>
            <a:ext uri="{FF2B5EF4-FFF2-40B4-BE49-F238E27FC236}">
              <a16:creationId xmlns:a16="http://schemas.microsoft.com/office/drawing/2014/main" id="{00000000-0008-0000-0000-000016050000}"/>
            </a:ext>
          </a:extLst>
        </xdr:cNvPr>
        <xdr:cNvSpPr>
          <a:spLocks noChangeAspect="1" noChangeArrowheads="1"/>
        </xdr:cNvSpPr>
      </xdr:nvSpPr>
      <xdr:spPr bwMode="auto">
        <a:xfrm>
          <a:off x="502920" y="36995100"/>
          <a:ext cx="451485" cy="291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303" name="AutoShape 2">
          <a:extLst>
            <a:ext uri="{FF2B5EF4-FFF2-40B4-BE49-F238E27FC236}">
              <a16:creationId xmlns:a16="http://schemas.microsoft.com/office/drawing/2014/main" id="{00000000-0008-0000-0000-00001705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304" name="AutoShape 2">
          <a:extLst>
            <a:ext uri="{FF2B5EF4-FFF2-40B4-BE49-F238E27FC236}">
              <a16:creationId xmlns:a16="http://schemas.microsoft.com/office/drawing/2014/main" id="{00000000-0008-0000-0000-00001805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82782</xdr:rowOff>
    </xdr:to>
    <xdr:sp macro="" textlink="">
      <xdr:nvSpPr>
        <xdr:cNvPr id="1305" name="AutoShape 2">
          <a:extLst>
            <a:ext uri="{FF2B5EF4-FFF2-40B4-BE49-F238E27FC236}">
              <a16:creationId xmlns:a16="http://schemas.microsoft.com/office/drawing/2014/main" id="{00000000-0008-0000-0000-000019050000}"/>
            </a:ext>
          </a:extLst>
        </xdr:cNvPr>
        <xdr:cNvSpPr>
          <a:spLocks noChangeAspect="1" noChangeArrowheads="1"/>
        </xdr:cNvSpPr>
      </xdr:nvSpPr>
      <xdr:spPr bwMode="auto">
        <a:xfrm>
          <a:off x="502920" y="36995100"/>
          <a:ext cx="451485" cy="27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82782</xdr:rowOff>
    </xdr:to>
    <xdr:sp macro="" textlink="">
      <xdr:nvSpPr>
        <xdr:cNvPr id="1306" name="AutoShape 2">
          <a:extLst>
            <a:ext uri="{FF2B5EF4-FFF2-40B4-BE49-F238E27FC236}">
              <a16:creationId xmlns:a16="http://schemas.microsoft.com/office/drawing/2014/main" id="{00000000-0008-0000-0000-00001A050000}"/>
            </a:ext>
          </a:extLst>
        </xdr:cNvPr>
        <xdr:cNvSpPr>
          <a:spLocks noChangeAspect="1" noChangeArrowheads="1"/>
        </xdr:cNvSpPr>
      </xdr:nvSpPr>
      <xdr:spPr bwMode="auto">
        <a:xfrm>
          <a:off x="502920" y="36995100"/>
          <a:ext cx="451485" cy="27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307" name="AutoShape 2">
          <a:extLst>
            <a:ext uri="{FF2B5EF4-FFF2-40B4-BE49-F238E27FC236}">
              <a16:creationId xmlns:a16="http://schemas.microsoft.com/office/drawing/2014/main" id="{00000000-0008-0000-0000-00001B05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308" name="AutoShape 2">
          <a:extLst>
            <a:ext uri="{FF2B5EF4-FFF2-40B4-BE49-F238E27FC236}">
              <a16:creationId xmlns:a16="http://schemas.microsoft.com/office/drawing/2014/main" id="{00000000-0008-0000-0000-00001C05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309" name="AutoShape 2">
          <a:extLst>
            <a:ext uri="{FF2B5EF4-FFF2-40B4-BE49-F238E27FC236}">
              <a16:creationId xmlns:a16="http://schemas.microsoft.com/office/drawing/2014/main" id="{00000000-0008-0000-0000-00001D05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310" name="AutoShape 2">
          <a:extLst>
            <a:ext uri="{FF2B5EF4-FFF2-40B4-BE49-F238E27FC236}">
              <a16:creationId xmlns:a16="http://schemas.microsoft.com/office/drawing/2014/main" id="{00000000-0008-0000-0000-00001E05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311" name="AutoShape 2">
          <a:extLst>
            <a:ext uri="{FF2B5EF4-FFF2-40B4-BE49-F238E27FC236}">
              <a16:creationId xmlns:a16="http://schemas.microsoft.com/office/drawing/2014/main" id="{00000000-0008-0000-0000-00001F05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312" name="AutoShape 2">
          <a:extLst>
            <a:ext uri="{FF2B5EF4-FFF2-40B4-BE49-F238E27FC236}">
              <a16:creationId xmlns:a16="http://schemas.microsoft.com/office/drawing/2014/main" id="{00000000-0008-0000-0000-00002005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82782</xdr:rowOff>
    </xdr:to>
    <xdr:sp macro="" textlink="">
      <xdr:nvSpPr>
        <xdr:cNvPr id="1313" name="AutoShape 2">
          <a:extLst>
            <a:ext uri="{FF2B5EF4-FFF2-40B4-BE49-F238E27FC236}">
              <a16:creationId xmlns:a16="http://schemas.microsoft.com/office/drawing/2014/main" id="{00000000-0008-0000-0000-000021050000}"/>
            </a:ext>
          </a:extLst>
        </xdr:cNvPr>
        <xdr:cNvSpPr>
          <a:spLocks noChangeAspect="1" noChangeArrowheads="1"/>
        </xdr:cNvSpPr>
      </xdr:nvSpPr>
      <xdr:spPr bwMode="auto">
        <a:xfrm>
          <a:off x="502920" y="36995100"/>
          <a:ext cx="451485" cy="27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82782</xdr:rowOff>
    </xdr:to>
    <xdr:sp macro="" textlink="">
      <xdr:nvSpPr>
        <xdr:cNvPr id="1314" name="AutoShape 2">
          <a:extLst>
            <a:ext uri="{FF2B5EF4-FFF2-40B4-BE49-F238E27FC236}">
              <a16:creationId xmlns:a16="http://schemas.microsoft.com/office/drawing/2014/main" id="{00000000-0008-0000-0000-000022050000}"/>
            </a:ext>
          </a:extLst>
        </xdr:cNvPr>
        <xdr:cNvSpPr>
          <a:spLocks noChangeAspect="1" noChangeArrowheads="1"/>
        </xdr:cNvSpPr>
      </xdr:nvSpPr>
      <xdr:spPr bwMode="auto">
        <a:xfrm>
          <a:off x="502920" y="36995100"/>
          <a:ext cx="451485" cy="27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315" name="AutoShape 2">
          <a:extLst>
            <a:ext uri="{FF2B5EF4-FFF2-40B4-BE49-F238E27FC236}">
              <a16:creationId xmlns:a16="http://schemas.microsoft.com/office/drawing/2014/main" id="{00000000-0008-0000-0000-00002305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316" name="AutoShape 2">
          <a:extLst>
            <a:ext uri="{FF2B5EF4-FFF2-40B4-BE49-F238E27FC236}">
              <a16:creationId xmlns:a16="http://schemas.microsoft.com/office/drawing/2014/main" id="{00000000-0008-0000-0000-00002405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90402</xdr:rowOff>
    </xdr:to>
    <xdr:sp macro="" textlink="">
      <xdr:nvSpPr>
        <xdr:cNvPr id="1317" name="AutoShape 2">
          <a:extLst>
            <a:ext uri="{FF2B5EF4-FFF2-40B4-BE49-F238E27FC236}">
              <a16:creationId xmlns:a16="http://schemas.microsoft.com/office/drawing/2014/main" id="{00000000-0008-0000-0000-000025050000}"/>
            </a:ext>
          </a:extLst>
        </xdr:cNvPr>
        <xdr:cNvSpPr>
          <a:spLocks noChangeAspect="1" noChangeArrowheads="1"/>
        </xdr:cNvSpPr>
      </xdr:nvSpPr>
      <xdr:spPr bwMode="auto">
        <a:xfrm>
          <a:off x="502920" y="36995100"/>
          <a:ext cx="451485" cy="280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269471</xdr:colOff>
      <xdr:row>246</xdr:row>
      <xdr:rowOff>105642</xdr:rowOff>
    </xdr:to>
    <xdr:sp macro="" textlink="">
      <xdr:nvSpPr>
        <xdr:cNvPr id="1318" name="AutoShape 2">
          <a:extLst>
            <a:ext uri="{FF2B5EF4-FFF2-40B4-BE49-F238E27FC236}">
              <a16:creationId xmlns:a16="http://schemas.microsoft.com/office/drawing/2014/main" id="{00000000-0008-0000-0000-000026050000}"/>
            </a:ext>
          </a:extLst>
        </xdr:cNvPr>
        <xdr:cNvSpPr>
          <a:spLocks noChangeAspect="1" noChangeArrowheads="1"/>
        </xdr:cNvSpPr>
      </xdr:nvSpPr>
      <xdr:spPr bwMode="auto">
        <a:xfrm>
          <a:off x="502920" y="36995100"/>
          <a:ext cx="451485" cy="296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319" name="AutoShape 2">
          <a:extLst>
            <a:ext uri="{FF2B5EF4-FFF2-40B4-BE49-F238E27FC236}">
              <a16:creationId xmlns:a16="http://schemas.microsoft.com/office/drawing/2014/main" id="{00000000-0008-0000-0000-00002705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320" name="AutoShape 2">
          <a:extLst>
            <a:ext uri="{FF2B5EF4-FFF2-40B4-BE49-F238E27FC236}">
              <a16:creationId xmlns:a16="http://schemas.microsoft.com/office/drawing/2014/main" id="{00000000-0008-0000-0000-00002805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85553</xdr:rowOff>
    </xdr:to>
    <xdr:sp macro="" textlink="">
      <xdr:nvSpPr>
        <xdr:cNvPr id="1321" name="AutoShape 2">
          <a:extLst>
            <a:ext uri="{FF2B5EF4-FFF2-40B4-BE49-F238E27FC236}">
              <a16:creationId xmlns:a16="http://schemas.microsoft.com/office/drawing/2014/main" id="{00000000-0008-0000-0000-000029050000}"/>
            </a:ext>
          </a:extLst>
        </xdr:cNvPr>
        <xdr:cNvSpPr>
          <a:spLocks noChangeAspect="1" noChangeArrowheads="1"/>
        </xdr:cNvSpPr>
      </xdr:nvSpPr>
      <xdr:spPr bwMode="auto">
        <a:xfrm>
          <a:off x="502920" y="36995100"/>
          <a:ext cx="451948" cy="27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85553</xdr:rowOff>
    </xdr:to>
    <xdr:sp macro="" textlink="">
      <xdr:nvSpPr>
        <xdr:cNvPr id="1322" name="AutoShape 2">
          <a:extLst>
            <a:ext uri="{FF2B5EF4-FFF2-40B4-BE49-F238E27FC236}">
              <a16:creationId xmlns:a16="http://schemas.microsoft.com/office/drawing/2014/main" id="{00000000-0008-0000-0000-00002A050000}"/>
            </a:ext>
          </a:extLst>
        </xdr:cNvPr>
        <xdr:cNvSpPr>
          <a:spLocks noChangeAspect="1" noChangeArrowheads="1"/>
        </xdr:cNvSpPr>
      </xdr:nvSpPr>
      <xdr:spPr bwMode="auto">
        <a:xfrm>
          <a:off x="502920" y="36995100"/>
          <a:ext cx="451948" cy="27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323" name="AutoShape 2">
          <a:extLst>
            <a:ext uri="{FF2B5EF4-FFF2-40B4-BE49-F238E27FC236}">
              <a16:creationId xmlns:a16="http://schemas.microsoft.com/office/drawing/2014/main" id="{00000000-0008-0000-0000-00002B05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324" name="AutoShape 2">
          <a:extLst>
            <a:ext uri="{FF2B5EF4-FFF2-40B4-BE49-F238E27FC236}">
              <a16:creationId xmlns:a16="http://schemas.microsoft.com/office/drawing/2014/main" id="{00000000-0008-0000-0000-00002C05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325" name="AutoShape 2">
          <a:extLst>
            <a:ext uri="{FF2B5EF4-FFF2-40B4-BE49-F238E27FC236}">
              <a16:creationId xmlns:a16="http://schemas.microsoft.com/office/drawing/2014/main" id="{00000000-0008-0000-0000-00002D05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326" name="AutoShape 2">
          <a:extLst>
            <a:ext uri="{FF2B5EF4-FFF2-40B4-BE49-F238E27FC236}">
              <a16:creationId xmlns:a16="http://schemas.microsoft.com/office/drawing/2014/main" id="{00000000-0008-0000-0000-00002E05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327" name="AutoShape 2">
          <a:extLst>
            <a:ext uri="{FF2B5EF4-FFF2-40B4-BE49-F238E27FC236}">
              <a16:creationId xmlns:a16="http://schemas.microsoft.com/office/drawing/2014/main" id="{00000000-0008-0000-0000-00002F05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328" name="AutoShape 2">
          <a:extLst>
            <a:ext uri="{FF2B5EF4-FFF2-40B4-BE49-F238E27FC236}">
              <a16:creationId xmlns:a16="http://schemas.microsoft.com/office/drawing/2014/main" id="{00000000-0008-0000-0000-00003005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85553</xdr:rowOff>
    </xdr:to>
    <xdr:sp macro="" textlink="">
      <xdr:nvSpPr>
        <xdr:cNvPr id="1329" name="AutoShape 2">
          <a:extLst>
            <a:ext uri="{FF2B5EF4-FFF2-40B4-BE49-F238E27FC236}">
              <a16:creationId xmlns:a16="http://schemas.microsoft.com/office/drawing/2014/main" id="{00000000-0008-0000-0000-000031050000}"/>
            </a:ext>
          </a:extLst>
        </xdr:cNvPr>
        <xdr:cNvSpPr>
          <a:spLocks noChangeAspect="1" noChangeArrowheads="1"/>
        </xdr:cNvSpPr>
      </xdr:nvSpPr>
      <xdr:spPr bwMode="auto">
        <a:xfrm>
          <a:off x="502920" y="36995100"/>
          <a:ext cx="451948" cy="27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330" name="AutoShape 2">
          <a:extLst>
            <a:ext uri="{FF2B5EF4-FFF2-40B4-BE49-F238E27FC236}">
              <a16:creationId xmlns:a16="http://schemas.microsoft.com/office/drawing/2014/main" id="{00000000-0008-0000-0000-00003205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331" name="AutoShape 2">
          <a:extLst>
            <a:ext uri="{FF2B5EF4-FFF2-40B4-BE49-F238E27FC236}">
              <a16:creationId xmlns:a16="http://schemas.microsoft.com/office/drawing/2014/main" id="{00000000-0008-0000-0000-00003305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100793</xdr:rowOff>
    </xdr:to>
    <xdr:sp macro="" textlink="">
      <xdr:nvSpPr>
        <xdr:cNvPr id="1332" name="AutoShape 2">
          <a:extLst>
            <a:ext uri="{FF2B5EF4-FFF2-40B4-BE49-F238E27FC236}">
              <a16:creationId xmlns:a16="http://schemas.microsoft.com/office/drawing/2014/main" id="{00000000-0008-0000-0000-000034050000}"/>
            </a:ext>
          </a:extLst>
        </xdr:cNvPr>
        <xdr:cNvSpPr>
          <a:spLocks noChangeAspect="1" noChangeArrowheads="1"/>
        </xdr:cNvSpPr>
      </xdr:nvSpPr>
      <xdr:spPr bwMode="auto">
        <a:xfrm>
          <a:off x="502920" y="36995100"/>
          <a:ext cx="451948" cy="291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108413</xdr:rowOff>
    </xdr:to>
    <xdr:sp macro="" textlink="">
      <xdr:nvSpPr>
        <xdr:cNvPr id="1333" name="AutoShape 2">
          <a:extLst>
            <a:ext uri="{FF2B5EF4-FFF2-40B4-BE49-F238E27FC236}">
              <a16:creationId xmlns:a16="http://schemas.microsoft.com/office/drawing/2014/main" id="{00000000-0008-0000-0000-000035050000}"/>
            </a:ext>
          </a:extLst>
        </xdr:cNvPr>
        <xdr:cNvSpPr>
          <a:spLocks noChangeAspect="1" noChangeArrowheads="1"/>
        </xdr:cNvSpPr>
      </xdr:nvSpPr>
      <xdr:spPr bwMode="auto">
        <a:xfrm>
          <a:off x="502920" y="36995100"/>
          <a:ext cx="451948" cy="298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34" name="AutoShape 2">
          <a:extLst>
            <a:ext uri="{FF2B5EF4-FFF2-40B4-BE49-F238E27FC236}">
              <a16:creationId xmlns:a16="http://schemas.microsoft.com/office/drawing/2014/main" id="{00000000-0008-0000-0000-000036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35" name="AutoShape 2">
          <a:extLst>
            <a:ext uri="{FF2B5EF4-FFF2-40B4-BE49-F238E27FC236}">
              <a16:creationId xmlns:a16="http://schemas.microsoft.com/office/drawing/2014/main" id="{00000000-0008-0000-0000-000037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36" name="AutoShape 2">
          <a:extLst>
            <a:ext uri="{FF2B5EF4-FFF2-40B4-BE49-F238E27FC236}">
              <a16:creationId xmlns:a16="http://schemas.microsoft.com/office/drawing/2014/main" id="{00000000-0008-0000-0000-000038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37" name="AutoShape 2">
          <a:extLst>
            <a:ext uri="{FF2B5EF4-FFF2-40B4-BE49-F238E27FC236}">
              <a16:creationId xmlns:a16="http://schemas.microsoft.com/office/drawing/2014/main" id="{00000000-0008-0000-0000-000039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38" name="AutoShape 2">
          <a:extLst>
            <a:ext uri="{FF2B5EF4-FFF2-40B4-BE49-F238E27FC236}">
              <a16:creationId xmlns:a16="http://schemas.microsoft.com/office/drawing/2014/main" id="{00000000-0008-0000-0000-00003A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39" name="AutoShape 2">
          <a:extLst>
            <a:ext uri="{FF2B5EF4-FFF2-40B4-BE49-F238E27FC236}">
              <a16:creationId xmlns:a16="http://schemas.microsoft.com/office/drawing/2014/main" id="{00000000-0008-0000-0000-00003B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0" name="AutoShape 2">
          <a:extLst>
            <a:ext uri="{FF2B5EF4-FFF2-40B4-BE49-F238E27FC236}">
              <a16:creationId xmlns:a16="http://schemas.microsoft.com/office/drawing/2014/main" id="{00000000-0008-0000-0000-00003C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1" name="AutoShape 2">
          <a:extLst>
            <a:ext uri="{FF2B5EF4-FFF2-40B4-BE49-F238E27FC236}">
              <a16:creationId xmlns:a16="http://schemas.microsoft.com/office/drawing/2014/main" id="{00000000-0008-0000-0000-00003D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2" name="AutoShape 2">
          <a:extLst>
            <a:ext uri="{FF2B5EF4-FFF2-40B4-BE49-F238E27FC236}">
              <a16:creationId xmlns:a16="http://schemas.microsoft.com/office/drawing/2014/main" id="{00000000-0008-0000-0000-00003E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3" name="AutoShape 2">
          <a:extLst>
            <a:ext uri="{FF2B5EF4-FFF2-40B4-BE49-F238E27FC236}">
              <a16:creationId xmlns:a16="http://schemas.microsoft.com/office/drawing/2014/main" id="{00000000-0008-0000-0000-00003F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4" name="AutoShape 2">
          <a:extLst>
            <a:ext uri="{FF2B5EF4-FFF2-40B4-BE49-F238E27FC236}">
              <a16:creationId xmlns:a16="http://schemas.microsoft.com/office/drawing/2014/main" id="{00000000-0008-0000-0000-000040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5" name="AutoShape 2">
          <a:extLst>
            <a:ext uri="{FF2B5EF4-FFF2-40B4-BE49-F238E27FC236}">
              <a16:creationId xmlns:a16="http://schemas.microsoft.com/office/drawing/2014/main" id="{00000000-0008-0000-0000-000041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6" name="AutoShape 2">
          <a:extLst>
            <a:ext uri="{FF2B5EF4-FFF2-40B4-BE49-F238E27FC236}">
              <a16:creationId xmlns:a16="http://schemas.microsoft.com/office/drawing/2014/main" id="{00000000-0008-0000-0000-000042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7" name="AutoShape 2">
          <a:extLst>
            <a:ext uri="{FF2B5EF4-FFF2-40B4-BE49-F238E27FC236}">
              <a16:creationId xmlns:a16="http://schemas.microsoft.com/office/drawing/2014/main" id="{00000000-0008-0000-0000-000043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8" name="AutoShape 2">
          <a:extLst>
            <a:ext uri="{FF2B5EF4-FFF2-40B4-BE49-F238E27FC236}">
              <a16:creationId xmlns:a16="http://schemas.microsoft.com/office/drawing/2014/main" id="{00000000-0008-0000-0000-000044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editAs="oneCell">
    <xdr:from>
      <xdr:col>0</xdr:col>
      <xdr:colOff>502920</xdr:colOff>
      <xdr:row>245</xdr:row>
      <xdr:rowOff>0</xdr:rowOff>
    </xdr:from>
    <xdr:to>
      <xdr:col>1</xdr:col>
      <xdr:colOff>269934</xdr:colOff>
      <xdr:row>246</xdr:row>
      <xdr:rowOff>43298</xdr:rowOff>
    </xdr:to>
    <xdr:sp macro="" textlink="">
      <xdr:nvSpPr>
        <xdr:cNvPr id="1349" name="AutoShape 2">
          <a:extLst>
            <a:ext uri="{FF2B5EF4-FFF2-40B4-BE49-F238E27FC236}">
              <a16:creationId xmlns:a16="http://schemas.microsoft.com/office/drawing/2014/main" id="{00000000-0008-0000-0000-000045050000}"/>
            </a:ext>
          </a:extLst>
        </xdr:cNvPr>
        <xdr:cNvSpPr>
          <a:spLocks noChangeAspect="1" noChangeArrowheads="1"/>
        </xdr:cNvSpPr>
      </xdr:nvSpPr>
      <xdr:spPr bwMode="auto">
        <a:xfrm>
          <a:off x="502920" y="36995100"/>
          <a:ext cx="451948" cy="233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oneCellAnchor>
    <xdr:from>
      <xdr:col>0</xdr:col>
      <xdr:colOff>504825</xdr:colOff>
      <xdr:row>303</xdr:row>
      <xdr:rowOff>0</xdr:rowOff>
    </xdr:from>
    <xdr:ext cx="533644" cy="309684"/>
    <xdr:sp macro="" textlink="">
      <xdr:nvSpPr>
        <xdr:cNvPr id="1350" name="AutoShape 2">
          <a:extLst>
            <a:ext uri="{FF2B5EF4-FFF2-40B4-BE49-F238E27FC236}">
              <a16:creationId xmlns:a16="http://schemas.microsoft.com/office/drawing/2014/main" id="{00000000-0008-0000-0000-000046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351" name="AutoShape 2">
          <a:extLst>
            <a:ext uri="{FF2B5EF4-FFF2-40B4-BE49-F238E27FC236}">
              <a16:creationId xmlns:a16="http://schemas.microsoft.com/office/drawing/2014/main" id="{00000000-0008-0000-0000-000047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352" name="AutoShape 2">
          <a:extLst>
            <a:ext uri="{FF2B5EF4-FFF2-40B4-BE49-F238E27FC236}">
              <a16:creationId xmlns:a16="http://schemas.microsoft.com/office/drawing/2014/main" id="{00000000-0008-0000-0000-00004805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353" name="AutoShape 2">
          <a:extLst>
            <a:ext uri="{FF2B5EF4-FFF2-40B4-BE49-F238E27FC236}">
              <a16:creationId xmlns:a16="http://schemas.microsoft.com/office/drawing/2014/main" id="{00000000-0008-0000-0000-00004905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54" name="AutoShape 2">
          <a:extLst>
            <a:ext uri="{FF2B5EF4-FFF2-40B4-BE49-F238E27FC236}">
              <a16:creationId xmlns:a16="http://schemas.microsoft.com/office/drawing/2014/main" id="{00000000-0008-0000-0000-00004A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355" name="AutoShape 2">
          <a:extLst>
            <a:ext uri="{FF2B5EF4-FFF2-40B4-BE49-F238E27FC236}">
              <a16:creationId xmlns:a16="http://schemas.microsoft.com/office/drawing/2014/main" id="{00000000-0008-0000-0000-00004B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356" name="AutoShape 2">
          <a:extLst>
            <a:ext uri="{FF2B5EF4-FFF2-40B4-BE49-F238E27FC236}">
              <a16:creationId xmlns:a16="http://schemas.microsoft.com/office/drawing/2014/main" id="{00000000-0008-0000-0000-00004C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57" name="AutoShape 2">
          <a:extLst>
            <a:ext uri="{FF2B5EF4-FFF2-40B4-BE49-F238E27FC236}">
              <a16:creationId xmlns:a16="http://schemas.microsoft.com/office/drawing/2014/main" id="{00000000-0008-0000-0000-00004D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58" name="AutoShape 2">
          <a:extLst>
            <a:ext uri="{FF2B5EF4-FFF2-40B4-BE49-F238E27FC236}">
              <a16:creationId xmlns:a16="http://schemas.microsoft.com/office/drawing/2014/main" id="{00000000-0008-0000-0000-00004E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359" name="AutoShape 2">
          <a:extLst>
            <a:ext uri="{FF2B5EF4-FFF2-40B4-BE49-F238E27FC236}">
              <a16:creationId xmlns:a16="http://schemas.microsoft.com/office/drawing/2014/main" id="{00000000-0008-0000-0000-00004F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360" name="AutoShape 2">
          <a:extLst>
            <a:ext uri="{FF2B5EF4-FFF2-40B4-BE49-F238E27FC236}">
              <a16:creationId xmlns:a16="http://schemas.microsoft.com/office/drawing/2014/main" id="{00000000-0008-0000-0000-00005005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361" name="AutoShape 2">
          <a:extLst>
            <a:ext uri="{FF2B5EF4-FFF2-40B4-BE49-F238E27FC236}">
              <a16:creationId xmlns:a16="http://schemas.microsoft.com/office/drawing/2014/main" id="{00000000-0008-0000-0000-00005105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62" name="AutoShape 2">
          <a:extLst>
            <a:ext uri="{FF2B5EF4-FFF2-40B4-BE49-F238E27FC236}">
              <a16:creationId xmlns:a16="http://schemas.microsoft.com/office/drawing/2014/main" id="{00000000-0008-0000-0000-000052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363" name="AutoShape 2">
          <a:extLst>
            <a:ext uri="{FF2B5EF4-FFF2-40B4-BE49-F238E27FC236}">
              <a16:creationId xmlns:a16="http://schemas.microsoft.com/office/drawing/2014/main" id="{00000000-0008-0000-0000-000053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364" name="AutoShape 2">
          <a:extLst>
            <a:ext uri="{FF2B5EF4-FFF2-40B4-BE49-F238E27FC236}">
              <a16:creationId xmlns:a16="http://schemas.microsoft.com/office/drawing/2014/main" id="{00000000-0008-0000-0000-000054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65" name="AutoShape 2">
          <a:extLst>
            <a:ext uri="{FF2B5EF4-FFF2-40B4-BE49-F238E27FC236}">
              <a16:creationId xmlns:a16="http://schemas.microsoft.com/office/drawing/2014/main" id="{00000000-0008-0000-0000-000055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66" name="AutoShape 2">
          <a:extLst>
            <a:ext uri="{FF2B5EF4-FFF2-40B4-BE49-F238E27FC236}">
              <a16:creationId xmlns:a16="http://schemas.microsoft.com/office/drawing/2014/main" id="{00000000-0008-0000-0000-000056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67" name="AutoShape 2">
          <a:extLst>
            <a:ext uri="{FF2B5EF4-FFF2-40B4-BE49-F238E27FC236}">
              <a16:creationId xmlns:a16="http://schemas.microsoft.com/office/drawing/2014/main" id="{00000000-0008-0000-0000-000057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68" name="AutoShape 2">
          <a:extLst>
            <a:ext uri="{FF2B5EF4-FFF2-40B4-BE49-F238E27FC236}">
              <a16:creationId xmlns:a16="http://schemas.microsoft.com/office/drawing/2014/main" id="{00000000-0008-0000-0000-000058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69" name="AutoShape 2">
          <a:extLst>
            <a:ext uri="{FF2B5EF4-FFF2-40B4-BE49-F238E27FC236}">
              <a16:creationId xmlns:a16="http://schemas.microsoft.com/office/drawing/2014/main" id="{00000000-0008-0000-0000-000059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70" name="AutoShape 2">
          <a:extLst>
            <a:ext uri="{FF2B5EF4-FFF2-40B4-BE49-F238E27FC236}">
              <a16:creationId xmlns:a16="http://schemas.microsoft.com/office/drawing/2014/main" id="{00000000-0008-0000-0000-00005A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71" name="AutoShape 2">
          <a:extLst>
            <a:ext uri="{FF2B5EF4-FFF2-40B4-BE49-F238E27FC236}">
              <a16:creationId xmlns:a16="http://schemas.microsoft.com/office/drawing/2014/main" id="{00000000-0008-0000-0000-00005B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72" name="AutoShape 2">
          <a:extLst>
            <a:ext uri="{FF2B5EF4-FFF2-40B4-BE49-F238E27FC236}">
              <a16:creationId xmlns:a16="http://schemas.microsoft.com/office/drawing/2014/main" id="{00000000-0008-0000-0000-00005C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73" name="AutoShape 2">
          <a:extLst>
            <a:ext uri="{FF2B5EF4-FFF2-40B4-BE49-F238E27FC236}">
              <a16:creationId xmlns:a16="http://schemas.microsoft.com/office/drawing/2014/main" id="{00000000-0008-0000-0000-00005D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74" name="AutoShape 2">
          <a:extLst>
            <a:ext uri="{FF2B5EF4-FFF2-40B4-BE49-F238E27FC236}">
              <a16:creationId xmlns:a16="http://schemas.microsoft.com/office/drawing/2014/main" id="{00000000-0008-0000-0000-00005E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75" name="AutoShape 2">
          <a:extLst>
            <a:ext uri="{FF2B5EF4-FFF2-40B4-BE49-F238E27FC236}">
              <a16:creationId xmlns:a16="http://schemas.microsoft.com/office/drawing/2014/main" id="{00000000-0008-0000-0000-00005F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76" name="AutoShape 2">
          <a:extLst>
            <a:ext uri="{FF2B5EF4-FFF2-40B4-BE49-F238E27FC236}">
              <a16:creationId xmlns:a16="http://schemas.microsoft.com/office/drawing/2014/main" id="{00000000-0008-0000-0000-000060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77" name="AutoShape 2">
          <a:extLst>
            <a:ext uri="{FF2B5EF4-FFF2-40B4-BE49-F238E27FC236}">
              <a16:creationId xmlns:a16="http://schemas.microsoft.com/office/drawing/2014/main" id="{00000000-0008-0000-0000-000061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78" name="AutoShape 2">
          <a:extLst>
            <a:ext uri="{FF2B5EF4-FFF2-40B4-BE49-F238E27FC236}">
              <a16:creationId xmlns:a16="http://schemas.microsoft.com/office/drawing/2014/main" id="{00000000-0008-0000-0000-000062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79" name="AutoShape 2">
          <a:extLst>
            <a:ext uri="{FF2B5EF4-FFF2-40B4-BE49-F238E27FC236}">
              <a16:creationId xmlns:a16="http://schemas.microsoft.com/office/drawing/2014/main" id="{00000000-0008-0000-0000-000063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80" name="AutoShape 2">
          <a:extLst>
            <a:ext uri="{FF2B5EF4-FFF2-40B4-BE49-F238E27FC236}">
              <a16:creationId xmlns:a16="http://schemas.microsoft.com/office/drawing/2014/main" id="{00000000-0008-0000-0000-000064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81" name="AutoShape 2">
          <a:extLst>
            <a:ext uri="{FF2B5EF4-FFF2-40B4-BE49-F238E27FC236}">
              <a16:creationId xmlns:a16="http://schemas.microsoft.com/office/drawing/2014/main" id="{00000000-0008-0000-0000-000065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82" name="AutoShape 2">
          <a:extLst>
            <a:ext uri="{FF2B5EF4-FFF2-40B4-BE49-F238E27FC236}">
              <a16:creationId xmlns:a16="http://schemas.microsoft.com/office/drawing/2014/main" id="{00000000-0008-0000-0000-000066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83" name="AutoShape 2">
          <a:extLst>
            <a:ext uri="{FF2B5EF4-FFF2-40B4-BE49-F238E27FC236}">
              <a16:creationId xmlns:a16="http://schemas.microsoft.com/office/drawing/2014/main" id="{00000000-0008-0000-0000-000067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84" name="AutoShape 2">
          <a:extLst>
            <a:ext uri="{FF2B5EF4-FFF2-40B4-BE49-F238E27FC236}">
              <a16:creationId xmlns:a16="http://schemas.microsoft.com/office/drawing/2014/main" id="{00000000-0008-0000-0000-000068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85" name="AutoShape 2">
          <a:extLst>
            <a:ext uri="{FF2B5EF4-FFF2-40B4-BE49-F238E27FC236}">
              <a16:creationId xmlns:a16="http://schemas.microsoft.com/office/drawing/2014/main" id="{00000000-0008-0000-0000-000069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86" name="AutoShape 2">
          <a:extLst>
            <a:ext uri="{FF2B5EF4-FFF2-40B4-BE49-F238E27FC236}">
              <a16:creationId xmlns:a16="http://schemas.microsoft.com/office/drawing/2014/main" id="{00000000-0008-0000-0000-00006A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87" name="AutoShape 2">
          <a:extLst>
            <a:ext uri="{FF2B5EF4-FFF2-40B4-BE49-F238E27FC236}">
              <a16:creationId xmlns:a16="http://schemas.microsoft.com/office/drawing/2014/main" id="{00000000-0008-0000-0000-00006B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88" name="AutoShape 2">
          <a:extLst>
            <a:ext uri="{FF2B5EF4-FFF2-40B4-BE49-F238E27FC236}">
              <a16:creationId xmlns:a16="http://schemas.microsoft.com/office/drawing/2014/main" id="{00000000-0008-0000-0000-00006C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89" name="AutoShape 2">
          <a:extLst>
            <a:ext uri="{FF2B5EF4-FFF2-40B4-BE49-F238E27FC236}">
              <a16:creationId xmlns:a16="http://schemas.microsoft.com/office/drawing/2014/main" id="{00000000-0008-0000-0000-00006D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90" name="AutoShape 2">
          <a:extLst>
            <a:ext uri="{FF2B5EF4-FFF2-40B4-BE49-F238E27FC236}">
              <a16:creationId xmlns:a16="http://schemas.microsoft.com/office/drawing/2014/main" id="{00000000-0008-0000-0000-00006E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91" name="AutoShape 2">
          <a:extLst>
            <a:ext uri="{FF2B5EF4-FFF2-40B4-BE49-F238E27FC236}">
              <a16:creationId xmlns:a16="http://schemas.microsoft.com/office/drawing/2014/main" id="{00000000-0008-0000-0000-00006F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392" name="AutoShape 2">
          <a:extLst>
            <a:ext uri="{FF2B5EF4-FFF2-40B4-BE49-F238E27FC236}">
              <a16:creationId xmlns:a16="http://schemas.microsoft.com/office/drawing/2014/main" id="{00000000-0008-0000-0000-000070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93" name="AutoShape 2">
          <a:extLst>
            <a:ext uri="{FF2B5EF4-FFF2-40B4-BE49-F238E27FC236}">
              <a16:creationId xmlns:a16="http://schemas.microsoft.com/office/drawing/2014/main" id="{00000000-0008-0000-0000-000071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94" name="AutoShape 2">
          <a:extLst>
            <a:ext uri="{FF2B5EF4-FFF2-40B4-BE49-F238E27FC236}">
              <a16:creationId xmlns:a16="http://schemas.microsoft.com/office/drawing/2014/main" id="{00000000-0008-0000-0000-000072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95" name="AutoShape 2">
          <a:extLst>
            <a:ext uri="{FF2B5EF4-FFF2-40B4-BE49-F238E27FC236}">
              <a16:creationId xmlns:a16="http://schemas.microsoft.com/office/drawing/2014/main" id="{00000000-0008-0000-0000-000073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396" name="AutoShape 2">
          <a:extLst>
            <a:ext uri="{FF2B5EF4-FFF2-40B4-BE49-F238E27FC236}">
              <a16:creationId xmlns:a16="http://schemas.microsoft.com/office/drawing/2014/main" id="{00000000-0008-0000-0000-000074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397" name="AutoShape 2">
          <a:extLst>
            <a:ext uri="{FF2B5EF4-FFF2-40B4-BE49-F238E27FC236}">
              <a16:creationId xmlns:a16="http://schemas.microsoft.com/office/drawing/2014/main" id="{00000000-0008-0000-0000-000075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398" name="AutoShape 2">
          <a:extLst>
            <a:ext uri="{FF2B5EF4-FFF2-40B4-BE49-F238E27FC236}">
              <a16:creationId xmlns:a16="http://schemas.microsoft.com/office/drawing/2014/main" id="{00000000-0008-0000-0000-000076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399" name="AutoShape 2">
          <a:extLst>
            <a:ext uri="{FF2B5EF4-FFF2-40B4-BE49-F238E27FC236}">
              <a16:creationId xmlns:a16="http://schemas.microsoft.com/office/drawing/2014/main" id="{00000000-0008-0000-0000-000077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0" name="AutoShape 2">
          <a:extLst>
            <a:ext uri="{FF2B5EF4-FFF2-40B4-BE49-F238E27FC236}">
              <a16:creationId xmlns:a16="http://schemas.microsoft.com/office/drawing/2014/main" id="{00000000-0008-0000-0000-000078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1" name="AutoShape 2">
          <a:extLst>
            <a:ext uri="{FF2B5EF4-FFF2-40B4-BE49-F238E27FC236}">
              <a16:creationId xmlns:a16="http://schemas.microsoft.com/office/drawing/2014/main" id="{00000000-0008-0000-0000-000079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2" name="AutoShape 2">
          <a:extLst>
            <a:ext uri="{FF2B5EF4-FFF2-40B4-BE49-F238E27FC236}">
              <a16:creationId xmlns:a16="http://schemas.microsoft.com/office/drawing/2014/main" id="{00000000-0008-0000-0000-00007A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3" name="AutoShape 2">
          <a:extLst>
            <a:ext uri="{FF2B5EF4-FFF2-40B4-BE49-F238E27FC236}">
              <a16:creationId xmlns:a16="http://schemas.microsoft.com/office/drawing/2014/main" id="{00000000-0008-0000-0000-00007B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4" name="AutoShape 2">
          <a:extLst>
            <a:ext uri="{FF2B5EF4-FFF2-40B4-BE49-F238E27FC236}">
              <a16:creationId xmlns:a16="http://schemas.microsoft.com/office/drawing/2014/main" id="{00000000-0008-0000-0000-00007C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5" name="AutoShape 2">
          <a:extLst>
            <a:ext uri="{FF2B5EF4-FFF2-40B4-BE49-F238E27FC236}">
              <a16:creationId xmlns:a16="http://schemas.microsoft.com/office/drawing/2014/main" id="{00000000-0008-0000-0000-00007D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6" name="AutoShape 2">
          <a:extLst>
            <a:ext uri="{FF2B5EF4-FFF2-40B4-BE49-F238E27FC236}">
              <a16:creationId xmlns:a16="http://schemas.microsoft.com/office/drawing/2014/main" id="{00000000-0008-0000-0000-00007E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7" name="AutoShape 2">
          <a:extLst>
            <a:ext uri="{FF2B5EF4-FFF2-40B4-BE49-F238E27FC236}">
              <a16:creationId xmlns:a16="http://schemas.microsoft.com/office/drawing/2014/main" id="{00000000-0008-0000-0000-00007F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8" name="AutoShape 2">
          <a:extLst>
            <a:ext uri="{FF2B5EF4-FFF2-40B4-BE49-F238E27FC236}">
              <a16:creationId xmlns:a16="http://schemas.microsoft.com/office/drawing/2014/main" id="{00000000-0008-0000-0000-000080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09" name="AutoShape 2">
          <a:extLst>
            <a:ext uri="{FF2B5EF4-FFF2-40B4-BE49-F238E27FC236}">
              <a16:creationId xmlns:a16="http://schemas.microsoft.com/office/drawing/2014/main" id="{00000000-0008-0000-0000-000081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10" name="AutoShape 2">
          <a:extLst>
            <a:ext uri="{FF2B5EF4-FFF2-40B4-BE49-F238E27FC236}">
              <a16:creationId xmlns:a16="http://schemas.microsoft.com/office/drawing/2014/main" id="{00000000-0008-0000-0000-000082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11" name="AutoShape 2">
          <a:extLst>
            <a:ext uri="{FF2B5EF4-FFF2-40B4-BE49-F238E27FC236}">
              <a16:creationId xmlns:a16="http://schemas.microsoft.com/office/drawing/2014/main" id="{00000000-0008-0000-0000-000083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12" name="AutoShape 2">
          <a:extLst>
            <a:ext uri="{FF2B5EF4-FFF2-40B4-BE49-F238E27FC236}">
              <a16:creationId xmlns:a16="http://schemas.microsoft.com/office/drawing/2014/main" id="{00000000-0008-0000-0000-000084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13" name="AutoShape 2">
          <a:extLst>
            <a:ext uri="{FF2B5EF4-FFF2-40B4-BE49-F238E27FC236}">
              <a16:creationId xmlns:a16="http://schemas.microsoft.com/office/drawing/2014/main" id="{00000000-0008-0000-0000-000085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414" name="AutoShape 2">
          <a:extLst>
            <a:ext uri="{FF2B5EF4-FFF2-40B4-BE49-F238E27FC236}">
              <a16:creationId xmlns:a16="http://schemas.microsoft.com/office/drawing/2014/main" id="{00000000-0008-0000-0000-000086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415" name="AutoShape 2">
          <a:extLst>
            <a:ext uri="{FF2B5EF4-FFF2-40B4-BE49-F238E27FC236}">
              <a16:creationId xmlns:a16="http://schemas.microsoft.com/office/drawing/2014/main" id="{00000000-0008-0000-0000-00008705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416" name="AutoShape 2">
          <a:extLst>
            <a:ext uri="{FF2B5EF4-FFF2-40B4-BE49-F238E27FC236}">
              <a16:creationId xmlns:a16="http://schemas.microsoft.com/office/drawing/2014/main" id="{00000000-0008-0000-0000-00008805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17" name="AutoShape 2">
          <a:extLst>
            <a:ext uri="{FF2B5EF4-FFF2-40B4-BE49-F238E27FC236}">
              <a16:creationId xmlns:a16="http://schemas.microsoft.com/office/drawing/2014/main" id="{00000000-0008-0000-0000-000089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418" name="AutoShape 2">
          <a:extLst>
            <a:ext uri="{FF2B5EF4-FFF2-40B4-BE49-F238E27FC236}">
              <a16:creationId xmlns:a16="http://schemas.microsoft.com/office/drawing/2014/main" id="{00000000-0008-0000-0000-00008A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419" name="AutoShape 2">
          <a:extLst>
            <a:ext uri="{FF2B5EF4-FFF2-40B4-BE49-F238E27FC236}">
              <a16:creationId xmlns:a16="http://schemas.microsoft.com/office/drawing/2014/main" id="{00000000-0008-0000-0000-00008B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20" name="AutoShape 2">
          <a:extLst>
            <a:ext uri="{FF2B5EF4-FFF2-40B4-BE49-F238E27FC236}">
              <a16:creationId xmlns:a16="http://schemas.microsoft.com/office/drawing/2014/main" id="{00000000-0008-0000-0000-00008C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21" name="AutoShape 2">
          <a:extLst>
            <a:ext uri="{FF2B5EF4-FFF2-40B4-BE49-F238E27FC236}">
              <a16:creationId xmlns:a16="http://schemas.microsoft.com/office/drawing/2014/main" id="{00000000-0008-0000-0000-00008D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422" name="AutoShape 2">
          <a:extLst>
            <a:ext uri="{FF2B5EF4-FFF2-40B4-BE49-F238E27FC236}">
              <a16:creationId xmlns:a16="http://schemas.microsoft.com/office/drawing/2014/main" id="{00000000-0008-0000-0000-00008E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423" name="AutoShape 2">
          <a:extLst>
            <a:ext uri="{FF2B5EF4-FFF2-40B4-BE49-F238E27FC236}">
              <a16:creationId xmlns:a16="http://schemas.microsoft.com/office/drawing/2014/main" id="{00000000-0008-0000-0000-00008F05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424" name="AutoShape 2">
          <a:extLst>
            <a:ext uri="{FF2B5EF4-FFF2-40B4-BE49-F238E27FC236}">
              <a16:creationId xmlns:a16="http://schemas.microsoft.com/office/drawing/2014/main" id="{00000000-0008-0000-0000-00009005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25" name="AutoShape 2">
          <a:extLst>
            <a:ext uri="{FF2B5EF4-FFF2-40B4-BE49-F238E27FC236}">
              <a16:creationId xmlns:a16="http://schemas.microsoft.com/office/drawing/2014/main" id="{00000000-0008-0000-0000-000091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426" name="AutoShape 2">
          <a:extLst>
            <a:ext uri="{FF2B5EF4-FFF2-40B4-BE49-F238E27FC236}">
              <a16:creationId xmlns:a16="http://schemas.microsoft.com/office/drawing/2014/main" id="{00000000-0008-0000-0000-000092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427" name="AutoShape 2">
          <a:extLst>
            <a:ext uri="{FF2B5EF4-FFF2-40B4-BE49-F238E27FC236}">
              <a16:creationId xmlns:a16="http://schemas.microsoft.com/office/drawing/2014/main" id="{00000000-0008-0000-0000-00009305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28" name="AutoShape 2">
          <a:extLst>
            <a:ext uri="{FF2B5EF4-FFF2-40B4-BE49-F238E27FC236}">
              <a16:creationId xmlns:a16="http://schemas.microsoft.com/office/drawing/2014/main" id="{00000000-0008-0000-0000-000094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29" name="AutoShape 2">
          <a:extLst>
            <a:ext uri="{FF2B5EF4-FFF2-40B4-BE49-F238E27FC236}">
              <a16:creationId xmlns:a16="http://schemas.microsoft.com/office/drawing/2014/main" id="{00000000-0008-0000-0000-000095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30" name="AutoShape 2">
          <a:extLst>
            <a:ext uri="{FF2B5EF4-FFF2-40B4-BE49-F238E27FC236}">
              <a16:creationId xmlns:a16="http://schemas.microsoft.com/office/drawing/2014/main" id="{00000000-0008-0000-0000-000096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31" name="AutoShape 2">
          <a:extLst>
            <a:ext uri="{FF2B5EF4-FFF2-40B4-BE49-F238E27FC236}">
              <a16:creationId xmlns:a16="http://schemas.microsoft.com/office/drawing/2014/main" id="{00000000-0008-0000-0000-000097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32" name="AutoShape 2">
          <a:extLst>
            <a:ext uri="{FF2B5EF4-FFF2-40B4-BE49-F238E27FC236}">
              <a16:creationId xmlns:a16="http://schemas.microsoft.com/office/drawing/2014/main" id="{00000000-0008-0000-0000-000098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33" name="AutoShape 2">
          <a:extLst>
            <a:ext uri="{FF2B5EF4-FFF2-40B4-BE49-F238E27FC236}">
              <a16:creationId xmlns:a16="http://schemas.microsoft.com/office/drawing/2014/main" id="{00000000-0008-0000-0000-000099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34" name="AutoShape 2">
          <a:extLst>
            <a:ext uri="{FF2B5EF4-FFF2-40B4-BE49-F238E27FC236}">
              <a16:creationId xmlns:a16="http://schemas.microsoft.com/office/drawing/2014/main" id="{00000000-0008-0000-0000-00009A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35" name="AutoShape 2">
          <a:extLst>
            <a:ext uri="{FF2B5EF4-FFF2-40B4-BE49-F238E27FC236}">
              <a16:creationId xmlns:a16="http://schemas.microsoft.com/office/drawing/2014/main" id="{00000000-0008-0000-0000-00009B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36" name="AutoShape 2">
          <a:extLst>
            <a:ext uri="{FF2B5EF4-FFF2-40B4-BE49-F238E27FC236}">
              <a16:creationId xmlns:a16="http://schemas.microsoft.com/office/drawing/2014/main" id="{00000000-0008-0000-0000-00009C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37" name="AutoShape 2">
          <a:extLst>
            <a:ext uri="{FF2B5EF4-FFF2-40B4-BE49-F238E27FC236}">
              <a16:creationId xmlns:a16="http://schemas.microsoft.com/office/drawing/2014/main" id="{00000000-0008-0000-0000-00009D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38" name="AutoShape 2">
          <a:extLst>
            <a:ext uri="{FF2B5EF4-FFF2-40B4-BE49-F238E27FC236}">
              <a16:creationId xmlns:a16="http://schemas.microsoft.com/office/drawing/2014/main" id="{00000000-0008-0000-0000-00009E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39" name="AutoShape 2">
          <a:extLst>
            <a:ext uri="{FF2B5EF4-FFF2-40B4-BE49-F238E27FC236}">
              <a16:creationId xmlns:a16="http://schemas.microsoft.com/office/drawing/2014/main" id="{00000000-0008-0000-0000-00009F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40" name="AutoShape 2">
          <a:extLst>
            <a:ext uri="{FF2B5EF4-FFF2-40B4-BE49-F238E27FC236}">
              <a16:creationId xmlns:a16="http://schemas.microsoft.com/office/drawing/2014/main" id="{00000000-0008-0000-0000-0000A0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41" name="AutoShape 2">
          <a:extLst>
            <a:ext uri="{FF2B5EF4-FFF2-40B4-BE49-F238E27FC236}">
              <a16:creationId xmlns:a16="http://schemas.microsoft.com/office/drawing/2014/main" id="{00000000-0008-0000-0000-0000A1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42" name="AutoShape 2">
          <a:extLst>
            <a:ext uri="{FF2B5EF4-FFF2-40B4-BE49-F238E27FC236}">
              <a16:creationId xmlns:a16="http://schemas.microsoft.com/office/drawing/2014/main" id="{00000000-0008-0000-0000-0000A2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43" name="AutoShape 2">
          <a:extLst>
            <a:ext uri="{FF2B5EF4-FFF2-40B4-BE49-F238E27FC236}">
              <a16:creationId xmlns:a16="http://schemas.microsoft.com/office/drawing/2014/main" id="{00000000-0008-0000-0000-0000A3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44" name="AutoShape 2">
          <a:extLst>
            <a:ext uri="{FF2B5EF4-FFF2-40B4-BE49-F238E27FC236}">
              <a16:creationId xmlns:a16="http://schemas.microsoft.com/office/drawing/2014/main" id="{00000000-0008-0000-0000-0000A4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45" name="AutoShape 2">
          <a:extLst>
            <a:ext uri="{FF2B5EF4-FFF2-40B4-BE49-F238E27FC236}">
              <a16:creationId xmlns:a16="http://schemas.microsoft.com/office/drawing/2014/main" id="{00000000-0008-0000-0000-0000A5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46" name="AutoShape 2">
          <a:extLst>
            <a:ext uri="{FF2B5EF4-FFF2-40B4-BE49-F238E27FC236}">
              <a16:creationId xmlns:a16="http://schemas.microsoft.com/office/drawing/2014/main" id="{00000000-0008-0000-0000-0000A6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47" name="AutoShape 2">
          <a:extLst>
            <a:ext uri="{FF2B5EF4-FFF2-40B4-BE49-F238E27FC236}">
              <a16:creationId xmlns:a16="http://schemas.microsoft.com/office/drawing/2014/main" id="{00000000-0008-0000-0000-0000A7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48" name="AutoShape 2">
          <a:extLst>
            <a:ext uri="{FF2B5EF4-FFF2-40B4-BE49-F238E27FC236}">
              <a16:creationId xmlns:a16="http://schemas.microsoft.com/office/drawing/2014/main" id="{00000000-0008-0000-0000-0000A8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49" name="AutoShape 2">
          <a:extLst>
            <a:ext uri="{FF2B5EF4-FFF2-40B4-BE49-F238E27FC236}">
              <a16:creationId xmlns:a16="http://schemas.microsoft.com/office/drawing/2014/main" id="{00000000-0008-0000-0000-0000A9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0" name="AutoShape 2">
          <a:extLst>
            <a:ext uri="{FF2B5EF4-FFF2-40B4-BE49-F238E27FC236}">
              <a16:creationId xmlns:a16="http://schemas.microsoft.com/office/drawing/2014/main" id="{00000000-0008-0000-0000-0000AA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1" name="AutoShape 2">
          <a:extLst>
            <a:ext uri="{FF2B5EF4-FFF2-40B4-BE49-F238E27FC236}">
              <a16:creationId xmlns:a16="http://schemas.microsoft.com/office/drawing/2014/main" id="{00000000-0008-0000-0000-0000AB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2" name="AutoShape 2">
          <a:extLst>
            <a:ext uri="{FF2B5EF4-FFF2-40B4-BE49-F238E27FC236}">
              <a16:creationId xmlns:a16="http://schemas.microsoft.com/office/drawing/2014/main" id="{00000000-0008-0000-0000-0000AC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3" name="AutoShape 2">
          <a:extLst>
            <a:ext uri="{FF2B5EF4-FFF2-40B4-BE49-F238E27FC236}">
              <a16:creationId xmlns:a16="http://schemas.microsoft.com/office/drawing/2014/main" id="{00000000-0008-0000-0000-0000AD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4" name="AutoShape 2">
          <a:extLst>
            <a:ext uri="{FF2B5EF4-FFF2-40B4-BE49-F238E27FC236}">
              <a16:creationId xmlns:a16="http://schemas.microsoft.com/office/drawing/2014/main" id="{00000000-0008-0000-0000-0000AE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455" name="AutoShape 2">
          <a:extLst>
            <a:ext uri="{FF2B5EF4-FFF2-40B4-BE49-F238E27FC236}">
              <a16:creationId xmlns:a16="http://schemas.microsoft.com/office/drawing/2014/main" id="{00000000-0008-0000-0000-0000AF05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6" name="AutoShape 2">
          <a:extLst>
            <a:ext uri="{FF2B5EF4-FFF2-40B4-BE49-F238E27FC236}">
              <a16:creationId xmlns:a16="http://schemas.microsoft.com/office/drawing/2014/main" id="{00000000-0008-0000-0000-0000B0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7" name="AutoShape 2">
          <a:extLst>
            <a:ext uri="{FF2B5EF4-FFF2-40B4-BE49-F238E27FC236}">
              <a16:creationId xmlns:a16="http://schemas.microsoft.com/office/drawing/2014/main" id="{00000000-0008-0000-0000-0000B1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8" name="AutoShape 2">
          <a:extLst>
            <a:ext uri="{FF2B5EF4-FFF2-40B4-BE49-F238E27FC236}">
              <a16:creationId xmlns:a16="http://schemas.microsoft.com/office/drawing/2014/main" id="{00000000-0008-0000-0000-0000B2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459" name="AutoShape 2">
          <a:extLst>
            <a:ext uri="{FF2B5EF4-FFF2-40B4-BE49-F238E27FC236}">
              <a16:creationId xmlns:a16="http://schemas.microsoft.com/office/drawing/2014/main" id="{00000000-0008-0000-0000-0000B305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0" name="AutoShape 2">
          <a:extLst>
            <a:ext uri="{FF2B5EF4-FFF2-40B4-BE49-F238E27FC236}">
              <a16:creationId xmlns:a16="http://schemas.microsoft.com/office/drawing/2014/main" id="{00000000-0008-0000-0000-0000B4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1" name="AutoShape 2">
          <a:extLst>
            <a:ext uri="{FF2B5EF4-FFF2-40B4-BE49-F238E27FC236}">
              <a16:creationId xmlns:a16="http://schemas.microsoft.com/office/drawing/2014/main" id="{00000000-0008-0000-0000-0000B5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2" name="AutoShape 2">
          <a:extLst>
            <a:ext uri="{FF2B5EF4-FFF2-40B4-BE49-F238E27FC236}">
              <a16:creationId xmlns:a16="http://schemas.microsoft.com/office/drawing/2014/main" id="{00000000-0008-0000-0000-0000B6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3" name="AutoShape 2">
          <a:extLst>
            <a:ext uri="{FF2B5EF4-FFF2-40B4-BE49-F238E27FC236}">
              <a16:creationId xmlns:a16="http://schemas.microsoft.com/office/drawing/2014/main" id="{00000000-0008-0000-0000-0000B7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4" name="AutoShape 2">
          <a:extLst>
            <a:ext uri="{FF2B5EF4-FFF2-40B4-BE49-F238E27FC236}">
              <a16:creationId xmlns:a16="http://schemas.microsoft.com/office/drawing/2014/main" id="{00000000-0008-0000-0000-0000B8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5" name="AutoShape 2">
          <a:extLst>
            <a:ext uri="{FF2B5EF4-FFF2-40B4-BE49-F238E27FC236}">
              <a16:creationId xmlns:a16="http://schemas.microsoft.com/office/drawing/2014/main" id="{00000000-0008-0000-0000-0000B9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6" name="AutoShape 2">
          <a:extLst>
            <a:ext uri="{FF2B5EF4-FFF2-40B4-BE49-F238E27FC236}">
              <a16:creationId xmlns:a16="http://schemas.microsoft.com/office/drawing/2014/main" id="{00000000-0008-0000-0000-0000BA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7" name="AutoShape 2">
          <a:extLst>
            <a:ext uri="{FF2B5EF4-FFF2-40B4-BE49-F238E27FC236}">
              <a16:creationId xmlns:a16="http://schemas.microsoft.com/office/drawing/2014/main" id="{00000000-0008-0000-0000-0000BB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8" name="AutoShape 2">
          <a:extLst>
            <a:ext uri="{FF2B5EF4-FFF2-40B4-BE49-F238E27FC236}">
              <a16:creationId xmlns:a16="http://schemas.microsoft.com/office/drawing/2014/main" id="{00000000-0008-0000-0000-0000BC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69" name="AutoShape 2">
          <a:extLst>
            <a:ext uri="{FF2B5EF4-FFF2-40B4-BE49-F238E27FC236}">
              <a16:creationId xmlns:a16="http://schemas.microsoft.com/office/drawing/2014/main" id="{00000000-0008-0000-0000-0000BD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70" name="AutoShape 2">
          <a:extLst>
            <a:ext uri="{FF2B5EF4-FFF2-40B4-BE49-F238E27FC236}">
              <a16:creationId xmlns:a16="http://schemas.microsoft.com/office/drawing/2014/main" id="{00000000-0008-0000-0000-0000BE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71" name="AutoShape 2">
          <a:extLst>
            <a:ext uri="{FF2B5EF4-FFF2-40B4-BE49-F238E27FC236}">
              <a16:creationId xmlns:a16="http://schemas.microsoft.com/office/drawing/2014/main" id="{00000000-0008-0000-0000-0000BF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72" name="AutoShape 2">
          <a:extLst>
            <a:ext uri="{FF2B5EF4-FFF2-40B4-BE49-F238E27FC236}">
              <a16:creationId xmlns:a16="http://schemas.microsoft.com/office/drawing/2014/main" id="{00000000-0008-0000-0000-0000C0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73" name="AutoShape 2">
          <a:extLst>
            <a:ext uri="{FF2B5EF4-FFF2-40B4-BE49-F238E27FC236}">
              <a16:creationId xmlns:a16="http://schemas.microsoft.com/office/drawing/2014/main" id="{00000000-0008-0000-0000-0000C1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74" name="AutoShape 2">
          <a:extLst>
            <a:ext uri="{FF2B5EF4-FFF2-40B4-BE49-F238E27FC236}">
              <a16:creationId xmlns:a16="http://schemas.microsoft.com/office/drawing/2014/main" id="{00000000-0008-0000-0000-0000C2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475" name="AutoShape 2">
          <a:extLst>
            <a:ext uri="{FF2B5EF4-FFF2-40B4-BE49-F238E27FC236}">
              <a16:creationId xmlns:a16="http://schemas.microsoft.com/office/drawing/2014/main" id="{00000000-0008-0000-0000-0000C305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76" name="AutoShape 2">
          <a:extLst>
            <a:ext uri="{FF2B5EF4-FFF2-40B4-BE49-F238E27FC236}">
              <a16:creationId xmlns:a16="http://schemas.microsoft.com/office/drawing/2014/main" id="{00000000-0008-0000-0000-0000C4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77" name="AutoShape 2">
          <a:extLst>
            <a:ext uri="{FF2B5EF4-FFF2-40B4-BE49-F238E27FC236}">
              <a16:creationId xmlns:a16="http://schemas.microsoft.com/office/drawing/2014/main" id="{00000000-0008-0000-0000-0000C5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33484"/>
    <xdr:sp macro="" textlink="">
      <xdr:nvSpPr>
        <xdr:cNvPr id="1478" name="AutoShape 2">
          <a:extLst>
            <a:ext uri="{FF2B5EF4-FFF2-40B4-BE49-F238E27FC236}">
              <a16:creationId xmlns:a16="http://schemas.microsoft.com/office/drawing/2014/main" id="{00000000-0008-0000-0000-0000C605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33484"/>
    <xdr:sp macro="" textlink="">
      <xdr:nvSpPr>
        <xdr:cNvPr id="1479" name="AutoShape 2">
          <a:extLst>
            <a:ext uri="{FF2B5EF4-FFF2-40B4-BE49-F238E27FC236}">
              <a16:creationId xmlns:a16="http://schemas.microsoft.com/office/drawing/2014/main" id="{00000000-0008-0000-0000-0000C705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80" name="AutoShape 2">
          <a:extLst>
            <a:ext uri="{FF2B5EF4-FFF2-40B4-BE49-F238E27FC236}">
              <a16:creationId xmlns:a16="http://schemas.microsoft.com/office/drawing/2014/main" id="{00000000-0008-0000-0000-0000C8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81" name="AutoShape 2">
          <a:extLst>
            <a:ext uri="{FF2B5EF4-FFF2-40B4-BE49-F238E27FC236}">
              <a16:creationId xmlns:a16="http://schemas.microsoft.com/office/drawing/2014/main" id="{00000000-0008-0000-0000-0000C9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82" name="AutoShape 2">
          <a:extLst>
            <a:ext uri="{FF2B5EF4-FFF2-40B4-BE49-F238E27FC236}">
              <a16:creationId xmlns:a16="http://schemas.microsoft.com/office/drawing/2014/main" id="{00000000-0008-0000-0000-0000CA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83" name="AutoShape 2">
          <a:extLst>
            <a:ext uri="{FF2B5EF4-FFF2-40B4-BE49-F238E27FC236}">
              <a16:creationId xmlns:a16="http://schemas.microsoft.com/office/drawing/2014/main" id="{00000000-0008-0000-0000-0000CB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84" name="AutoShape 2">
          <a:extLst>
            <a:ext uri="{FF2B5EF4-FFF2-40B4-BE49-F238E27FC236}">
              <a16:creationId xmlns:a16="http://schemas.microsoft.com/office/drawing/2014/main" id="{00000000-0008-0000-0000-0000CC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85" name="AutoShape 2">
          <a:extLst>
            <a:ext uri="{FF2B5EF4-FFF2-40B4-BE49-F238E27FC236}">
              <a16:creationId xmlns:a16="http://schemas.microsoft.com/office/drawing/2014/main" id="{00000000-0008-0000-0000-0000CD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33484"/>
    <xdr:sp macro="" textlink="">
      <xdr:nvSpPr>
        <xdr:cNvPr id="1486" name="AutoShape 2">
          <a:extLst>
            <a:ext uri="{FF2B5EF4-FFF2-40B4-BE49-F238E27FC236}">
              <a16:creationId xmlns:a16="http://schemas.microsoft.com/office/drawing/2014/main" id="{00000000-0008-0000-0000-0000CE05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33484"/>
    <xdr:sp macro="" textlink="">
      <xdr:nvSpPr>
        <xdr:cNvPr id="1487" name="AutoShape 2">
          <a:extLst>
            <a:ext uri="{FF2B5EF4-FFF2-40B4-BE49-F238E27FC236}">
              <a16:creationId xmlns:a16="http://schemas.microsoft.com/office/drawing/2014/main" id="{00000000-0008-0000-0000-0000CF05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88" name="AutoShape 2">
          <a:extLst>
            <a:ext uri="{FF2B5EF4-FFF2-40B4-BE49-F238E27FC236}">
              <a16:creationId xmlns:a16="http://schemas.microsoft.com/office/drawing/2014/main" id="{00000000-0008-0000-0000-0000D0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89" name="AutoShape 2">
          <a:extLst>
            <a:ext uri="{FF2B5EF4-FFF2-40B4-BE49-F238E27FC236}">
              <a16:creationId xmlns:a16="http://schemas.microsoft.com/office/drawing/2014/main" id="{00000000-0008-0000-0000-0000D1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90" name="AutoShape 2">
          <a:extLst>
            <a:ext uri="{FF2B5EF4-FFF2-40B4-BE49-F238E27FC236}">
              <a16:creationId xmlns:a16="http://schemas.microsoft.com/office/drawing/2014/main" id="{00000000-0008-0000-0000-0000D2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91" name="AutoShape 2">
          <a:extLst>
            <a:ext uri="{FF2B5EF4-FFF2-40B4-BE49-F238E27FC236}">
              <a16:creationId xmlns:a16="http://schemas.microsoft.com/office/drawing/2014/main" id="{00000000-0008-0000-0000-0000D3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92" name="AutoShape 2">
          <a:extLst>
            <a:ext uri="{FF2B5EF4-FFF2-40B4-BE49-F238E27FC236}">
              <a16:creationId xmlns:a16="http://schemas.microsoft.com/office/drawing/2014/main" id="{00000000-0008-0000-0000-0000D4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93" name="AutoShape 2">
          <a:extLst>
            <a:ext uri="{FF2B5EF4-FFF2-40B4-BE49-F238E27FC236}">
              <a16:creationId xmlns:a16="http://schemas.microsoft.com/office/drawing/2014/main" id="{00000000-0008-0000-0000-0000D5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94" name="AutoShape 2">
          <a:extLst>
            <a:ext uri="{FF2B5EF4-FFF2-40B4-BE49-F238E27FC236}">
              <a16:creationId xmlns:a16="http://schemas.microsoft.com/office/drawing/2014/main" id="{00000000-0008-0000-0000-0000D6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95" name="AutoShape 2">
          <a:extLst>
            <a:ext uri="{FF2B5EF4-FFF2-40B4-BE49-F238E27FC236}">
              <a16:creationId xmlns:a16="http://schemas.microsoft.com/office/drawing/2014/main" id="{00000000-0008-0000-0000-0000D7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96" name="AutoShape 2">
          <a:extLst>
            <a:ext uri="{FF2B5EF4-FFF2-40B4-BE49-F238E27FC236}">
              <a16:creationId xmlns:a16="http://schemas.microsoft.com/office/drawing/2014/main" id="{00000000-0008-0000-0000-0000D8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97" name="AutoShape 2">
          <a:extLst>
            <a:ext uri="{FF2B5EF4-FFF2-40B4-BE49-F238E27FC236}">
              <a16:creationId xmlns:a16="http://schemas.microsoft.com/office/drawing/2014/main" id="{00000000-0008-0000-0000-0000D9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498" name="AutoShape 2">
          <a:extLst>
            <a:ext uri="{FF2B5EF4-FFF2-40B4-BE49-F238E27FC236}">
              <a16:creationId xmlns:a16="http://schemas.microsoft.com/office/drawing/2014/main" id="{00000000-0008-0000-0000-0000DA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499" name="AutoShape 2">
          <a:extLst>
            <a:ext uri="{FF2B5EF4-FFF2-40B4-BE49-F238E27FC236}">
              <a16:creationId xmlns:a16="http://schemas.microsoft.com/office/drawing/2014/main" id="{00000000-0008-0000-0000-0000DB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00" name="AutoShape 2">
          <a:extLst>
            <a:ext uri="{FF2B5EF4-FFF2-40B4-BE49-F238E27FC236}">
              <a16:creationId xmlns:a16="http://schemas.microsoft.com/office/drawing/2014/main" id="{00000000-0008-0000-0000-0000DC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01" name="AutoShape 2">
          <a:extLst>
            <a:ext uri="{FF2B5EF4-FFF2-40B4-BE49-F238E27FC236}">
              <a16:creationId xmlns:a16="http://schemas.microsoft.com/office/drawing/2014/main" id="{00000000-0008-0000-0000-0000DD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02" name="AutoShape 2">
          <a:extLst>
            <a:ext uri="{FF2B5EF4-FFF2-40B4-BE49-F238E27FC236}">
              <a16:creationId xmlns:a16="http://schemas.microsoft.com/office/drawing/2014/main" id="{00000000-0008-0000-0000-0000DE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03" name="AutoShape 2">
          <a:extLst>
            <a:ext uri="{FF2B5EF4-FFF2-40B4-BE49-F238E27FC236}">
              <a16:creationId xmlns:a16="http://schemas.microsoft.com/office/drawing/2014/main" id="{00000000-0008-0000-0000-0000DF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04" name="AutoShape 2">
          <a:extLst>
            <a:ext uri="{FF2B5EF4-FFF2-40B4-BE49-F238E27FC236}">
              <a16:creationId xmlns:a16="http://schemas.microsoft.com/office/drawing/2014/main" id="{00000000-0008-0000-0000-0000E0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05" name="AutoShape 2">
          <a:extLst>
            <a:ext uri="{FF2B5EF4-FFF2-40B4-BE49-F238E27FC236}">
              <a16:creationId xmlns:a16="http://schemas.microsoft.com/office/drawing/2014/main" id="{00000000-0008-0000-0000-0000E1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06" name="AutoShape 2">
          <a:extLst>
            <a:ext uri="{FF2B5EF4-FFF2-40B4-BE49-F238E27FC236}">
              <a16:creationId xmlns:a16="http://schemas.microsoft.com/office/drawing/2014/main" id="{00000000-0008-0000-0000-0000E2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07" name="AutoShape 2">
          <a:extLst>
            <a:ext uri="{FF2B5EF4-FFF2-40B4-BE49-F238E27FC236}">
              <a16:creationId xmlns:a16="http://schemas.microsoft.com/office/drawing/2014/main" id="{00000000-0008-0000-0000-0000E3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08" name="AutoShape 2">
          <a:extLst>
            <a:ext uri="{FF2B5EF4-FFF2-40B4-BE49-F238E27FC236}">
              <a16:creationId xmlns:a16="http://schemas.microsoft.com/office/drawing/2014/main" id="{00000000-0008-0000-0000-0000E405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09" name="AutoShape 2">
          <a:extLst>
            <a:ext uri="{FF2B5EF4-FFF2-40B4-BE49-F238E27FC236}">
              <a16:creationId xmlns:a16="http://schemas.microsoft.com/office/drawing/2014/main" id="{00000000-0008-0000-0000-0000E5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10" name="AutoShape 2">
          <a:extLst>
            <a:ext uri="{FF2B5EF4-FFF2-40B4-BE49-F238E27FC236}">
              <a16:creationId xmlns:a16="http://schemas.microsoft.com/office/drawing/2014/main" id="{00000000-0008-0000-0000-0000E6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11" name="AutoShape 2">
          <a:extLst>
            <a:ext uri="{FF2B5EF4-FFF2-40B4-BE49-F238E27FC236}">
              <a16:creationId xmlns:a16="http://schemas.microsoft.com/office/drawing/2014/main" id="{00000000-0008-0000-0000-0000E7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12" name="AutoShape 2">
          <a:extLst>
            <a:ext uri="{FF2B5EF4-FFF2-40B4-BE49-F238E27FC236}">
              <a16:creationId xmlns:a16="http://schemas.microsoft.com/office/drawing/2014/main" id="{00000000-0008-0000-0000-0000E805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13" name="AutoShape 2">
          <a:extLst>
            <a:ext uri="{FF2B5EF4-FFF2-40B4-BE49-F238E27FC236}">
              <a16:creationId xmlns:a16="http://schemas.microsoft.com/office/drawing/2014/main" id="{00000000-0008-0000-0000-0000E9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14" name="AutoShape 2">
          <a:extLst>
            <a:ext uri="{FF2B5EF4-FFF2-40B4-BE49-F238E27FC236}">
              <a16:creationId xmlns:a16="http://schemas.microsoft.com/office/drawing/2014/main" id="{00000000-0008-0000-0000-0000EA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15" name="AutoShape 2">
          <a:extLst>
            <a:ext uri="{FF2B5EF4-FFF2-40B4-BE49-F238E27FC236}">
              <a16:creationId xmlns:a16="http://schemas.microsoft.com/office/drawing/2014/main" id="{00000000-0008-0000-0000-0000EB05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16" name="AutoShape 2">
          <a:extLst>
            <a:ext uri="{FF2B5EF4-FFF2-40B4-BE49-F238E27FC236}">
              <a16:creationId xmlns:a16="http://schemas.microsoft.com/office/drawing/2014/main" id="{00000000-0008-0000-0000-0000EC05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17" name="AutoShape 2">
          <a:extLst>
            <a:ext uri="{FF2B5EF4-FFF2-40B4-BE49-F238E27FC236}">
              <a16:creationId xmlns:a16="http://schemas.microsoft.com/office/drawing/2014/main" id="{00000000-0008-0000-0000-0000ED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18" name="AutoShape 2">
          <a:extLst>
            <a:ext uri="{FF2B5EF4-FFF2-40B4-BE49-F238E27FC236}">
              <a16:creationId xmlns:a16="http://schemas.microsoft.com/office/drawing/2014/main" id="{00000000-0008-0000-0000-0000EE05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19" name="AutoShape 2">
          <a:extLst>
            <a:ext uri="{FF2B5EF4-FFF2-40B4-BE49-F238E27FC236}">
              <a16:creationId xmlns:a16="http://schemas.microsoft.com/office/drawing/2014/main" id="{00000000-0008-0000-0000-0000EF05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20" name="AutoShape 2">
          <a:extLst>
            <a:ext uri="{FF2B5EF4-FFF2-40B4-BE49-F238E27FC236}">
              <a16:creationId xmlns:a16="http://schemas.microsoft.com/office/drawing/2014/main" id="{00000000-0008-0000-0000-0000F0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21" name="AutoShape 2">
          <a:extLst>
            <a:ext uri="{FF2B5EF4-FFF2-40B4-BE49-F238E27FC236}">
              <a16:creationId xmlns:a16="http://schemas.microsoft.com/office/drawing/2014/main" id="{00000000-0008-0000-0000-0000F105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22" name="AutoShape 2">
          <a:extLst>
            <a:ext uri="{FF2B5EF4-FFF2-40B4-BE49-F238E27FC236}">
              <a16:creationId xmlns:a16="http://schemas.microsoft.com/office/drawing/2014/main" id="{00000000-0008-0000-0000-0000F205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23" name="AutoShape 2">
          <a:extLst>
            <a:ext uri="{FF2B5EF4-FFF2-40B4-BE49-F238E27FC236}">
              <a16:creationId xmlns:a16="http://schemas.microsoft.com/office/drawing/2014/main" id="{00000000-0008-0000-0000-0000F3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24" name="AutoShape 2">
          <a:extLst>
            <a:ext uri="{FF2B5EF4-FFF2-40B4-BE49-F238E27FC236}">
              <a16:creationId xmlns:a16="http://schemas.microsoft.com/office/drawing/2014/main" id="{00000000-0008-0000-0000-0000F4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25" name="AutoShape 2">
          <a:extLst>
            <a:ext uri="{FF2B5EF4-FFF2-40B4-BE49-F238E27FC236}">
              <a16:creationId xmlns:a16="http://schemas.microsoft.com/office/drawing/2014/main" id="{00000000-0008-0000-0000-0000F5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26" name="AutoShape 2">
          <a:extLst>
            <a:ext uri="{FF2B5EF4-FFF2-40B4-BE49-F238E27FC236}">
              <a16:creationId xmlns:a16="http://schemas.microsoft.com/office/drawing/2014/main" id="{00000000-0008-0000-0000-0000F6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27" name="AutoShape 2">
          <a:extLst>
            <a:ext uri="{FF2B5EF4-FFF2-40B4-BE49-F238E27FC236}">
              <a16:creationId xmlns:a16="http://schemas.microsoft.com/office/drawing/2014/main" id="{00000000-0008-0000-0000-0000F7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28" name="AutoShape 2">
          <a:extLst>
            <a:ext uri="{FF2B5EF4-FFF2-40B4-BE49-F238E27FC236}">
              <a16:creationId xmlns:a16="http://schemas.microsoft.com/office/drawing/2014/main" id="{00000000-0008-0000-0000-0000F8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29" name="AutoShape 2">
          <a:extLst>
            <a:ext uri="{FF2B5EF4-FFF2-40B4-BE49-F238E27FC236}">
              <a16:creationId xmlns:a16="http://schemas.microsoft.com/office/drawing/2014/main" id="{00000000-0008-0000-0000-0000F9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0" name="AutoShape 2">
          <a:extLst>
            <a:ext uri="{FF2B5EF4-FFF2-40B4-BE49-F238E27FC236}">
              <a16:creationId xmlns:a16="http://schemas.microsoft.com/office/drawing/2014/main" id="{00000000-0008-0000-0000-0000FA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1" name="AutoShape 2">
          <a:extLst>
            <a:ext uri="{FF2B5EF4-FFF2-40B4-BE49-F238E27FC236}">
              <a16:creationId xmlns:a16="http://schemas.microsoft.com/office/drawing/2014/main" id="{00000000-0008-0000-0000-0000FB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2" name="AutoShape 2">
          <a:extLst>
            <a:ext uri="{FF2B5EF4-FFF2-40B4-BE49-F238E27FC236}">
              <a16:creationId xmlns:a16="http://schemas.microsoft.com/office/drawing/2014/main" id="{00000000-0008-0000-0000-0000FC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3" name="AutoShape 2">
          <a:extLst>
            <a:ext uri="{FF2B5EF4-FFF2-40B4-BE49-F238E27FC236}">
              <a16:creationId xmlns:a16="http://schemas.microsoft.com/office/drawing/2014/main" id="{00000000-0008-0000-0000-0000FD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4" name="AutoShape 2">
          <a:extLst>
            <a:ext uri="{FF2B5EF4-FFF2-40B4-BE49-F238E27FC236}">
              <a16:creationId xmlns:a16="http://schemas.microsoft.com/office/drawing/2014/main" id="{00000000-0008-0000-0000-0000FE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5" name="AutoShape 2">
          <a:extLst>
            <a:ext uri="{FF2B5EF4-FFF2-40B4-BE49-F238E27FC236}">
              <a16:creationId xmlns:a16="http://schemas.microsoft.com/office/drawing/2014/main" id="{00000000-0008-0000-0000-0000FF05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6" name="AutoShape 2">
          <a:extLst>
            <a:ext uri="{FF2B5EF4-FFF2-40B4-BE49-F238E27FC236}">
              <a16:creationId xmlns:a16="http://schemas.microsoft.com/office/drawing/2014/main" id="{00000000-0008-0000-0000-000000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7" name="AutoShape 2">
          <a:extLst>
            <a:ext uri="{FF2B5EF4-FFF2-40B4-BE49-F238E27FC236}">
              <a16:creationId xmlns:a16="http://schemas.microsoft.com/office/drawing/2014/main" id="{00000000-0008-0000-0000-000001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38" name="AutoShape 2">
          <a:extLst>
            <a:ext uri="{FF2B5EF4-FFF2-40B4-BE49-F238E27FC236}">
              <a16:creationId xmlns:a16="http://schemas.microsoft.com/office/drawing/2014/main" id="{00000000-0008-0000-0000-000002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39" name="AutoShape 2">
          <a:extLst>
            <a:ext uri="{FF2B5EF4-FFF2-40B4-BE49-F238E27FC236}">
              <a16:creationId xmlns:a16="http://schemas.microsoft.com/office/drawing/2014/main" id="{00000000-0008-0000-0000-000003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40" name="AutoShape 2">
          <a:extLst>
            <a:ext uri="{FF2B5EF4-FFF2-40B4-BE49-F238E27FC236}">
              <a16:creationId xmlns:a16="http://schemas.microsoft.com/office/drawing/2014/main" id="{00000000-0008-0000-0000-000004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33484"/>
    <xdr:sp macro="" textlink="">
      <xdr:nvSpPr>
        <xdr:cNvPr id="1541" name="AutoShape 2">
          <a:extLst>
            <a:ext uri="{FF2B5EF4-FFF2-40B4-BE49-F238E27FC236}">
              <a16:creationId xmlns:a16="http://schemas.microsoft.com/office/drawing/2014/main" id="{00000000-0008-0000-0000-00000506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33484"/>
    <xdr:sp macro="" textlink="">
      <xdr:nvSpPr>
        <xdr:cNvPr id="1542" name="AutoShape 2">
          <a:extLst>
            <a:ext uri="{FF2B5EF4-FFF2-40B4-BE49-F238E27FC236}">
              <a16:creationId xmlns:a16="http://schemas.microsoft.com/office/drawing/2014/main" id="{00000000-0008-0000-0000-00000606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43" name="AutoShape 2">
          <a:extLst>
            <a:ext uri="{FF2B5EF4-FFF2-40B4-BE49-F238E27FC236}">
              <a16:creationId xmlns:a16="http://schemas.microsoft.com/office/drawing/2014/main" id="{00000000-0008-0000-0000-000007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44" name="AutoShape 2">
          <a:extLst>
            <a:ext uri="{FF2B5EF4-FFF2-40B4-BE49-F238E27FC236}">
              <a16:creationId xmlns:a16="http://schemas.microsoft.com/office/drawing/2014/main" id="{00000000-0008-0000-0000-000008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45" name="AutoShape 2">
          <a:extLst>
            <a:ext uri="{FF2B5EF4-FFF2-40B4-BE49-F238E27FC236}">
              <a16:creationId xmlns:a16="http://schemas.microsoft.com/office/drawing/2014/main" id="{00000000-0008-0000-0000-000009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46" name="AutoShape 2">
          <a:extLst>
            <a:ext uri="{FF2B5EF4-FFF2-40B4-BE49-F238E27FC236}">
              <a16:creationId xmlns:a16="http://schemas.microsoft.com/office/drawing/2014/main" id="{00000000-0008-0000-0000-00000A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47" name="AutoShape 2">
          <a:extLst>
            <a:ext uri="{FF2B5EF4-FFF2-40B4-BE49-F238E27FC236}">
              <a16:creationId xmlns:a16="http://schemas.microsoft.com/office/drawing/2014/main" id="{00000000-0008-0000-0000-00000B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48" name="AutoShape 2">
          <a:extLst>
            <a:ext uri="{FF2B5EF4-FFF2-40B4-BE49-F238E27FC236}">
              <a16:creationId xmlns:a16="http://schemas.microsoft.com/office/drawing/2014/main" id="{00000000-0008-0000-0000-00000C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33484"/>
    <xdr:sp macro="" textlink="">
      <xdr:nvSpPr>
        <xdr:cNvPr id="1549" name="AutoShape 2">
          <a:extLst>
            <a:ext uri="{FF2B5EF4-FFF2-40B4-BE49-F238E27FC236}">
              <a16:creationId xmlns:a16="http://schemas.microsoft.com/office/drawing/2014/main" id="{00000000-0008-0000-0000-00000D06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33484"/>
    <xdr:sp macro="" textlink="">
      <xdr:nvSpPr>
        <xdr:cNvPr id="1550" name="AutoShape 2">
          <a:extLst>
            <a:ext uri="{FF2B5EF4-FFF2-40B4-BE49-F238E27FC236}">
              <a16:creationId xmlns:a16="http://schemas.microsoft.com/office/drawing/2014/main" id="{00000000-0008-0000-0000-00000E06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51" name="AutoShape 2">
          <a:extLst>
            <a:ext uri="{FF2B5EF4-FFF2-40B4-BE49-F238E27FC236}">
              <a16:creationId xmlns:a16="http://schemas.microsoft.com/office/drawing/2014/main" id="{00000000-0008-0000-0000-00000F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52" name="AutoShape 2">
          <a:extLst>
            <a:ext uri="{FF2B5EF4-FFF2-40B4-BE49-F238E27FC236}">
              <a16:creationId xmlns:a16="http://schemas.microsoft.com/office/drawing/2014/main" id="{00000000-0008-0000-0000-000010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53" name="AutoShape 2">
          <a:extLst>
            <a:ext uri="{FF2B5EF4-FFF2-40B4-BE49-F238E27FC236}">
              <a16:creationId xmlns:a16="http://schemas.microsoft.com/office/drawing/2014/main" id="{00000000-0008-0000-0000-000011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54" name="AutoShape 2">
          <a:extLst>
            <a:ext uri="{FF2B5EF4-FFF2-40B4-BE49-F238E27FC236}">
              <a16:creationId xmlns:a16="http://schemas.microsoft.com/office/drawing/2014/main" id="{00000000-0008-0000-0000-000012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55" name="AutoShape 2">
          <a:extLst>
            <a:ext uri="{FF2B5EF4-FFF2-40B4-BE49-F238E27FC236}">
              <a16:creationId xmlns:a16="http://schemas.microsoft.com/office/drawing/2014/main" id="{00000000-0008-0000-0000-000013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56" name="AutoShape 2">
          <a:extLst>
            <a:ext uri="{FF2B5EF4-FFF2-40B4-BE49-F238E27FC236}">
              <a16:creationId xmlns:a16="http://schemas.microsoft.com/office/drawing/2014/main" id="{00000000-0008-0000-0000-000014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57" name="AutoShape 2">
          <a:extLst>
            <a:ext uri="{FF2B5EF4-FFF2-40B4-BE49-F238E27FC236}">
              <a16:creationId xmlns:a16="http://schemas.microsoft.com/office/drawing/2014/main" id="{00000000-0008-0000-0000-000015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58" name="AutoShape 2">
          <a:extLst>
            <a:ext uri="{FF2B5EF4-FFF2-40B4-BE49-F238E27FC236}">
              <a16:creationId xmlns:a16="http://schemas.microsoft.com/office/drawing/2014/main" id="{00000000-0008-0000-0000-000016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59" name="AutoShape 2">
          <a:extLst>
            <a:ext uri="{FF2B5EF4-FFF2-40B4-BE49-F238E27FC236}">
              <a16:creationId xmlns:a16="http://schemas.microsoft.com/office/drawing/2014/main" id="{00000000-0008-0000-0000-000017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60" name="AutoShape 2">
          <a:extLst>
            <a:ext uri="{FF2B5EF4-FFF2-40B4-BE49-F238E27FC236}">
              <a16:creationId xmlns:a16="http://schemas.microsoft.com/office/drawing/2014/main" id="{00000000-0008-0000-0000-000018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61" name="AutoShape 2">
          <a:extLst>
            <a:ext uri="{FF2B5EF4-FFF2-40B4-BE49-F238E27FC236}">
              <a16:creationId xmlns:a16="http://schemas.microsoft.com/office/drawing/2014/main" id="{00000000-0008-0000-0000-000019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62" name="AutoShape 2">
          <a:extLst>
            <a:ext uri="{FF2B5EF4-FFF2-40B4-BE49-F238E27FC236}">
              <a16:creationId xmlns:a16="http://schemas.microsoft.com/office/drawing/2014/main" id="{00000000-0008-0000-0000-00001A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63" name="AutoShape 2">
          <a:extLst>
            <a:ext uri="{FF2B5EF4-FFF2-40B4-BE49-F238E27FC236}">
              <a16:creationId xmlns:a16="http://schemas.microsoft.com/office/drawing/2014/main" id="{00000000-0008-0000-0000-00001B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64" name="AutoShape 2">
          <a:extLst>
            <a:ext uri="{FF2B5EF4-FFF2-40B4-BE49-F238E27FC236}">
              <a16:creationId xmlns:a16="http://schemas.microsoft.com/office/drawing/2014/main" id="{00000000-0008-0000-0000-00001C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65" name="AutoShape 2">
          <a:extLst>
            <a:ext uri="{FF2B5EF4-FFF2-40B4-BE49-F238E27FC236}">
              <a16:creationId xmlns:a16="http://schemas.microsoft.com/office/drawing/2014/main" id="{00000000-0008-0000-0000-00001D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66" name="AutoShape 2">
          <a:extLst>
            <a:ext uri="{FF2B5EF4-FFF2-40B4-BE49-F238E27FC236}">
              <a16:creationId xmlns:a16="http://schemas.microsoft.com/office/drawing/2014/main" id="{00000000-0008-0000-0000-00001E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67" name="AutoShape 2">
          <a:extLst>
            <a:ext uri="{FF2B5EF4-FFF2-40B4-BE49-F238E27FC236}">
              <a16:creationId xmlns:a16="http://schemas.microsoft.com/office/drawing/2014/main" id="{00000000-0008-0000-0000-00001F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68" name="AutoShape 2">
          <a:extLst>
            <a:ext uri="{FF2B5EF4-FFF2-40B4-BE49-F238E27FC236}">
              <a16:creationId xmlns:a16="http://schemas.microsoft.com/office/drawing/2014/main" id="{00000000-0008-0000-0000-000020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69" name="AutoShape 2">
          <a:extLst>
            <a:ext uri="{FF2B5EF4-FFF2-40B4-BE49-F238E27FC236}">
              <a16:creationId xmlns:a16="http://schemas.microsoft.com/office/drawing/2014/main" id="{00000000-0008-0000-0000-000021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70" name="AutoShape 2">
          <a:extLst>
            <a:ext uri="{FF2B5EF4-FFF2-40B4-BE49-F238E27FC236}">
              <a16:creationId xmlns:a16="http://schemas.microsoft.com/office/drawing/2014/main" id="{00000000-0008-0000-0000-000022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71" name="AutoShape 2">
          <a:extLst>
            <a:ext uri="{FF2B5EF4-FFF2-40B4-BE49-F238E27FC236}">
              <a16:creationId xmlns:a16="http://schemas.microsoft.com/office/drawing/2014/main" id="{00000000-0008-0000-0000-00002306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72" name="AutoShape 2">
          <a:extLst>
            <a:ext uri="{FF2B5EF4-FFF2-40B4-BE49-F238E27FC236}">
              <a16:creationId xmlns:a16="http://schemas.microsoft.com/office/drawing/2014/main" id="{00000000-0008-0000-0000-000024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73" name="AutoShape 2">
          <a:extLst>
            <a:ext uri="{FF2B5EF4-FFF2-40B4-BE49-F238E27FC236}">
              <a16:creationId xmlns:a16="http://schemas.microsoft.com/office/drawing/2014/main" id="{00000000-0008-0000-0000-000025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52534"/>
    <xdr:sp macro="" textlink="">
      <xdr:nvSpPr>
        <xdr:cNvPr id="1574" name="AutoShape 2">
          <a:extLst>
            <a:ext uri="{FF2B5EF4-FFF2-40B4-BE49-F238E27FC236}">
              <a16:creationId xmlns:a16="http://schemas.microsoft.com/office/drawing/2014/main" id="{00000000-0008-0000-0000-00002606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75" name="AutoShape 2">
          <a:extLst>
            <a:ext uri="{FF2B5EF4-FFF2-40B4-BE49-F238E27FC236}">
              <a16:creationId xmlns:a16="http://schemas.microsoft.com/office/drawing/2014/main" id="{00000000-0008-0000-0000-00002706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76" name="AutoShape 2">
          <a:extLst>
            <a:ext uri="{FF2B5EF4-FFF2-40B4-BE49-F238E27FC236}">
              <a16:creationId xmlns:a16="http://schemas.microsoft.com/office/drawing/2014/main" id="{00000000-0008-0000-0000-000028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77" name="AutoShape 2">
          <a:extLst>
            <a:ext uri="{FF2B5EF4-FFF2-40B4-BE49-F238E27FC236}">
              <a16:creationId xmlns:a16="http://schemas.microsoft.com/office/drawing/2014/main" id="{00000000-0008-0000-0000-000029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78" name="AutoShape 2">
          <a:extLst>
            <a:ext uri="{FF2B5EF4-FFF2-40B4-BE49-F238E27FC236}">
              <a16:creationId xmlns:a16="http://schemas.microsoft.com/office/drawing/2014/main" id="{00000000-0008-0000-0000-00002A06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79" name="AutoShape 2">
          <a:extLst>
            <a:ext uri="{FF2B5EF4-FFF2-40B4-BE49-F238E27FC236}">
              <a16:creationId xmlns:a16="http://schemas.microsoft.com/office/drawing/2014/main" id="{00000000-0008-0000-0000-00002B06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80" name="AutoShape 2">
          <a:extLst>
            <a:ext uri="{FF2B5EF4-FFF2-40B4-BE49-F238E27FC236}">
              <a16:creationId xmlns:a16="http://schemas.microsoft.com/office/drawing/2014/main" id="{00000000-0008-0000-0000-00002C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514350</xdr:colOff>
      <xdr:row>303</xdr:row>
      <xdr:rowOff>0</xdr:rowOff>
    </xdr:from>
    <xdr:ext cx="638419" cy="252534"/>
    <xdr:sp macro="" textlink="">
      <xdr:nvSpPr>
        <xdr:cNvPr id="1581" name="AutoShape 2">
          <a:extLst>
            <a:ext uri="{FF2B5EF4-FFF2-40B4-BE49-F238E27FC236}">
              <a16:creationId xmlns:a16="http://schemas.microsoft.com/office/drawing/2014/main" id="{00000000-0008-0000-0000-00002D060000}"/>
            </a:ext>
          </a:extLst>
        </xdr:cNvPr>
        <xdr:cNvSpPr>
          <a:spLocks noChangeAspect="1" noChangeArrowheads="1"/>
        </xdr:cNvSpPr>
      </xdr:nvSpPr>
      <xdr:spPr bwMode="auto">
        <a:xfrm>
          <a:off x="51435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71584"/>
    <xdr:sp macro="" textlink="">
      <xdr:nvSpPr>
        <xdr:cNvPr id="1582" name="AutoShape 2">
          <a:extLst>
            <a:ext uri="{FF2B5EF4-FFF2-40B4-BE49-F238E27FC236}">
              <a16:creationId xmlns:a16="http://schemas.microsoft.com/office/drawing/2014/main" id="{00000000-0008-0000-0000-00002E06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83" name="AutoShape 2">
          <a:extLst>
            <a:ext uri="{FF2B5EF4-FFF2-40B4-BE49-F238E27FC236}">
              <a16:creationId xmlns:a16="http://schemas.microsoft.com/office/drawing/2014/main" id="{00000000-0008-0000-0000-00002F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62059"/>
    <xdr:sp macro="" textlink="">
      <xdr:nvSpPr>
        <xdr:cNvPr id="1584" name="AutoShape 2">
          <a:extLst>
            <a:ext uri="{FF2B5EF4-FFF2-40B4-BE49-F238E27FC236}">
              <a16:creationId xmlns:a16="http://schemas.microsoft.com/office/drawing/2014/main" id="{00000000-0008-0000-0000-00003006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85" name="AutoShape 2">
          <a:extLst>
            <a:ext uri="{FF2B5EF4-FFF2-40B4-BE49-F238E27FC236}">
              <a16:creationId xmlns:a16="http://schemas.microsoft.com/office/drawing/2014/main" id="{00000000-0008-0000-0000-000031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86" name="AutoShape 2">
          <a:extLst>
            <a:ext uri="{FF2B5EF4-FFF2-40B4-BE49-F238E27FC236}">
              <a16:creationId xmlns:a16="http://schemas.microsoft.com/office/drawing/2014/main" id="{00000000-0008-0000-0000-000032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87" name="AutoShape 2">
          <a:extLst>
            <a:ext uri="{FF2B5EF4-FFF2-40B4-BE49-F238E27FC236}">
              <a16:creationId xmlns:a16="http://schemas.microsoft.com/office/drawing/2014/main" id="{00000000-0008-0000-0000-000033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88" name="AutoShape 2">
          <a:extLst>
            <a:ext uri="{FF2B5EF4-FFF2-40B4-BE49-F238E27FC236}">
              <a16:creationId xmlns:a16="http://schemas.microsoft.com/office/drawing/2014/main" id="{00000000-0008-0000-0000-000034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89" name="AutoShape 2">
          <a:extLst>
            <a:ext uri="{FF2B5EF4-FFF2-40B4-BE49-F238E27FC236}">
              <a16:creationId xmlns:a16="http://schemas.microsoft.com/office/drawing/2014/main" id="{00000000-0008-0000-0000-000035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0" name="AutoShape 2">
          <a:extLst>
            <a:ext uri="{FF2B5EF4-FFF2-40B4-BE49-F238E27FC236}">
              <a16:creationId xmlns:a16="http://schemas.microsoft.com/office/drawing/2014/main" id="{00000000-0008-0000-0000-000036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1" name="AutoShape 2">
          <a:extLst>
            <a:ext uri="{FF2B5EF4-FFF2-40B4-BE49-F238E27FC236}">
              <a16:creationId xmlns:a16="http://schemas.microsoft.com/office/drawing/2014/main" id="{00000000-0008-0000-0000-000037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2" name="AutoShape 2">
          <a:extLst>
            <a:ext uri="{FF2B5EF4-FFF2-40B4-BE49-F238E27FC236}">
              <a16:creationId xmlns:a16="http://schemas.microsoft.com/office/drawing/2014/main" id="{00000000-0008-0000-0000-000038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3" name="AutoShape 2">
          <a:extLst>
            <a:ext uri="{FF2B5EF4-FFF2-40B4-BE49-F238E27FC236}">
              <a16:creationId xmlns:a16="http://schemas.microsoft.com/office/drawing/2014/main" id="{00000000-0008-0000-0000-000039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4" name="AutoShape 2">
          <a:extLst>
            <a:ext uri="{FF2B5EF4-FFF2-40B4-BE49-F238E27FC236}">
              <a16:creationId xmlns:a16="http://schemas.microsoft.com/office/drawing/2014/main" id="{00000000-0008-0000-0000-00003A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5" name="AutoShape 2">
          <a:extLst>
            <a:ext uri="{FF2B5EF4-FFF2-40B4-BE49-F238E27FC236}">
              <a16:creationId xmlns:a16="http://schemas.microsoft.com/office/drawing/2014/main" id="{00000000-0008-0000-0000-00003B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6" name="AutoShape 2">
          <a:extLst>
            <a:ext uri="{FF2B5EF4-FFF2-40B4-BE49-F238E27FC236}">
              <a16:creationId xmlns:a16="http://schemas.microsoft.com/office/drawing/2014/main" id="{00000000-0008-0000-0000-00003C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7" name="AutoShape 2">
          <a:extLst>
            <a:ext uri="{FF2B5EF4-FFF2-40B4-BE49-F238E27FC236}">
              <a16:creationId xmlns:a16="http://schemas.microsoft.com/office/drawing/2014/main" id="{00000000-0008-0000-0000-00003D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8" name="AutoShape 2">
          <a:extLst>
            <a:ext uri="{FF2B5EF4-FFF2-40B4-BE49-F238E27FC236}">
              <a16:creationId xmlns:a16="http://schemas.microsoft.com/office/drawing/2014/main" id="{00000000-0008-0000-0000-00003E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599" name="AutoShape 2">
          <a:extLst>
            <a:ext uri="{FF2B5EF4-FFF2-40B4-BE49-F238E27FC236}">
              <a16:creationId xmlns:a16="http://schemas.microsoft.com/office/drawing/2014/main" id="{00000000-0008-0000-0000-00003F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303</xdr:row>
      <xdr:rowOff>0</xdr:rowOff>
    </xdr:from>
    <xdr:ext cx="638419" cy="204909"/>
    <xdr:sp macro="" textlink="">
      <xdr:nvSpPr>
        <xdr:cNvPr id="1600" name="AutoShape 2">
          <a:extLst>
            <a:ext uri="{FF2B5EF4-FFF2-40B4-BE49-F238E27FC236}">
              <a16:creationId xmlns:a16="http://schemas.microsoft.com/office/drawing/2014/main" id="{00000000-0008-0000-0000-00004006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01" name="AutoShape 2">
          <a:extLst>
            <a:ext uri="{FF2B5EF4-FFF2-40B4-BE49-F238E27FC236}">
              <a16:creationId xmlns:a16="http://schemas.microsoft.com/office/drawing/2014/main" id="{00000000-0008-0000-0000-000041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02" name="AutoShape 2">
          <a:extLst>
            <a:ext uri="{FF2B5EF4-FFF2-40B4-BE49-F238E27FC236}">
              <a16:creationId xmlns:a16="http://schemas.microsoft.com/office/drawing/2014/main" id="{00000000-0008-0000-0000-000042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603" name="AutoShape 2">
          <a:extLst>
            <a:ext uri="{FF2B5EF4-FFF2-40B4-BE49-F238E27FC236}">
              <a16:creationId xmlns:a16="http://schemas.microsoft.com/office/drawing/2014/main" id="{00000000-0008-0000-0000-000043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604" name="AutoShape 2">
          <a:extLst>
            <a:ext uri="{FF2B5EF4-FFF2-40B4-BE49-F238E27FC236}">
              <a16:creationId xmlns:a16="http://schemas.microsoft.com/office/drawing/2014/main" id="{00000000-0008-0000-0000-000044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05" name="AutoShape 2">
          <a:extLst>
            <a:ext uri="{FF2B5EF4-FFF2-40B4-BE49-F238E27FC236}">
              <a16:creationId xmlns:a16="http://schemas.microsoft.com/office/drawing/2014/main" id="{00000000-0008-0000-0000-000045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06" name="AutoShape 2">
          <a:extLst>
            <a:ext uri="{FF2B5EF4-FFF2-40B4-BE49-F238E27FC236}">
              <a16:creationId xmlns:a16="http://schemas.microsoft.com/office/drawing/2014/main" id="{00000000-0008-0000-0000-000046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07" name="AutoShape 2">
          <a:extLst>
            <a:ext uri="{FF2B5EF4-FFF2-40B4-BE49-F238E27FC236}">
              <a16:creationId xmlns:a16="http://schemas.microsoft.com/office/drawing/2014/main" id="{00000000-0008-0000-0000-000047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08" name="AutoShape 2">
          <a:extLst>
            <a:ext uri="{FF2B5EF4-FFF2-40B4-BE49-F238E27FC236}">
              <a16:creationId xmlns:a16="http://schemas.microsoft.com/office/drawing/2014/main" id="{00000000-0008-0000-0000-000048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09" name="AutoShape 2">
          <a:extLst>
            <a:ext uri="{FF2B5EF4-FFF2-40B4-BE49-F238E27FC236}">
              <a16:creationId xmlns:a16="http://schemas.microsoft.com/office/drawing/2014/main" id="{00000000-0008-0000-0000-000049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10" name="AutoShape 2">
          <a:extLst>
            <a:ext uri="{FF2B5EF4-FFF2-40B4-BE49-F238E27FC236}">
              <a16:creationId xmlns:a16="http://schemas.microsoft.com/office/drawing/2014/main" id="{00000000-0008-0000-0000-00004A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611" name="AutoShape 2">
          <a:extLst>
            <a:ext uri="{FF2B5EF4-FFF2-40B4-BE49-F238E27FC236}">
              <a16:creationId xmlns:a16="http://schemas.microsoft.com/office/drawing/2014/main" id="{00000000-0008-0000-0000-00004B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612" name="AutoShape 2">
          <a:extLst>
            <a:ext uri="{FF2B5EF4-FFF2-40B4-BE49-F238E27FC236}">
              <a16:creationId xmlns:a16="http://schemas.microsoft.com/office/drawing/2014/main" id="{00000000-0008-0000-0000-00004C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13" name="AutoShape 2">
          <a:extLst>
            <a:ext uri="{FF2B5EF4-FFF2-40B4-BE49-F238E27FC236}">
              <a16:creationId xmlns:a16="http://schemas.microsoft.com/office/drawing/2014/main" id="{00000000-0008-0000-0000-00004D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14" name="AutoShape 2">
          <a:extLst>
            <a:ext uri="{FF2B5EF4-FFF2-40B4-BE49-F238E27FC236}">
              <a16:creationId xmlns:a16="http://schemas.microsoft.com/office/drawing/2014/main" id="{00000000-0008-0000-0000-00004E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15" name="AutoShape 2">
          <a:extLst>
            <a:ext uri="{FF2B5EF4-FFF2-40B4-BE49-F238E27FC236}">
              <a16:creationId xmlns:a16="http://schemas.microsoft.com/office/drawing/2014/main" id="{00000000-0008-0000-0000-00004F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16" name="AutoShape 2">
          <a:extLst>
            <a:ext uri="{FF2B5EF4-FFF2-40B4-BE49-F238E27FC236}">
              <a16:creationId xmlns:a16="http://schemas.microsoft.com/office/drawing/2014/main" id="{00000000-0008-0000-0000-000050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17" name="AutoShape 2">
          <a:extLst>
            <a:ext uri="{FF2B5EF4-FFF2-40B4-BE49-F238E27FC236}">
              <a16:creationId xmlns:a16="http://schemas.microsoft.com/office/drawing/2014/main" id="{00000000-0008-0000-0000-000051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18" name="AutoShape 2">
          <a:extLst>
            <a:ext uri="{FF2B5EF4-FFF2-40B4-BE49-F238E27FC236}">
              <a16:creationId xmlns:a16="http://schemas.microsoft.com/office/drawing/2014/main" id="{00000000-0008-0000-0000-000052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19" name="AutoShape 2">
          <a:extLst>
            <a:ext uri="{FF2B5EF4-FFF2-40B4-BE49-F238E27FC236}">
              <a16:creationId xmlns:a16="http://schemas.microsoft.com/office/drawing/2014/main" id="{00000000-0008-0000-0000-000053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20" name="AutoShape 2">
          <a:extLst>
            <a:ext uri="{FF2B5EF4-FFF2-40B4-BE49-F238E27FC236}">
              <a16:creationId xmlns:a16="http://schemas.microsoft.com/office/drawing/2014/main" id="{00000000-0008-0000-0000-000054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21" name="AutoShape 2">
          <a:extLst>
            <a:ext uri="{FF2B5EF4-FFF2-40B4-BE49-F238E27FC236}">
              <a16:creationId xmlns:a16="http://schemas.microsoft.com/office/drawing/2014/main" id="{00000000-0008-0000-0000-000055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22" name="AutoShape 2">
          <a:extLst>
            <a:ext uri="{FF2B5EF4-FFF2-40B4-BE49-F238E27FC236}">
              <a16:creationId xmlns:a16="http://schemas.microsoft.com/office/drawing/2014/main" id="{00000000-0008-0000-0000-000056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23" name="AutoShape 2">
          <a:extLst>
            <a:ext uri="{FF2B5EF4-FFF2-40B4-BE49-F238E27FC236}">
              <a16:creationId xmlns:a16="http://schemas.microsoft.com/office/drawing/2014/main" id="{00000000-0008-0000-0000-000057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24" name="AutoShape 2">
          <a:extLst>
            <a:ext uri="{FF2B5EF4-FFF2-40B4-BE49-F238E27FC236}">
              <a16:creationId xmlns:a16="http://schemas.microsoft.com/office/drawing/2014/main" id="{00000000-0008-0000-0000-000058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25" name="AutoShape 2">
          <a:extLst>
            <a:ext uri="{FF2B5EF4-FFF2-40B4-BE49-F238E27FC236}">
              <a16:creationId xmlns:a16="http://schemas.microsoft.com/office/drawing/2014/main" id="{00000000-0008-0000-0000-000059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26" name="AutoShape 2">
          <a:extLst>
            <a:ext uri="{FF2B5EF4-FFF2-40B4-BE49-F238E27FC236}">
              <a16:creationId xmlns:a16="http://schemas.microsoft.com/office/drawing/2014/main" id="{00000000-0008-0000-0000-00005A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27" name="AutoShape 2">
          <a:extLst>
            <a:ext uri="{FF2B5EF4-FFF2-40B4-BE49-F238E27FC236}">
              <a16:creationId xmlns:a16="http://schemas.microsoft.com/office/drawing/2014/main" id="{00000000-0008-0000-0000-00005B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28" name="AutoShape 2">
          <a:extLst>
            <a:ext uri="{FF2B5EF4-FFF2-40B4-BE49-F238E27FC236}">
              <a16:creationId xmlns:a16="http://schemas.microsoft.com/office/drawing/2014/main" id="{00000000-0008-0000-0000-00005C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29" name="AutoShape 2">
          <a:extLst>
            <a:ext uri="{FF2B5EF4-FFF2-40B4-BE49-F238E27FC236}">
              <a16:creationId xmlns:a16="http://schemas.microsoft.com/office/drawing/2014/main" id="{00000000-0008-0000-0000-00005D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30" name="AutoShape 2">
          <a:extLst>
            <a:ext uri="{FF2B5EF4-FFF2-40B4-BE49-F238E27FC236}">
              <a16:creationId xmlns:a16="http://schemas.microsoft.com/office/drawing/2014/main" id="{00000000-0008-0000-0000-00005E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31" name="AutoShape 2">
          <a:extLst>
            <a:ext uri="{FF2B5EF4-FFF2-40B4-BE49-F238E27FC236}">
              <a16:creationId xmlns:a16="http://schemas.microsoft.com/office/drawing/2014/main" id="{00000000-0008-0000-0000-00005F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32" name="AutoShape 2">
          <a:extLst>
            <a:ext uri="{FF2B5EF4-FFF2-40B4-BE49-F238E27FC236}">
              <a16:creationId xmlns:a16="http://schemas.microsoft.com/office/drawing/2014/main" id="{00000000-0008-0000-0000-000060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33" name="AutoShape 2">
          <a:extLst>
            <a:ext uri="{FF2B5EF4-FFF2-40B4-BE49-F238E27FC236}">
              <a16:creationId xmlns:a16="http://schemas.microsoft.com/office/drawing/2014/main" id="{00000000-0008-0000-0000-000061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34" name="AutoShape 2">
          <a:extLst>
            <a:ext uri="{FF2B5EF4-FFF2-40B4-BE49-F238E27FC236}">
              <a16:creationId xmlns:a16="http://schemas.microsoft.com/office/drawing/2014/main" id="{00000000-0008-0000-0000-000062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35" name="AutoShape 2">
          <a:extLst>
            <a:ext uri="{FF2B5EF4-FFF2-40B4-BE49-F238E27FC236}">
              <a16:creationId xmlns:a16="http://schemas.microsoft.com/office/drawing/2014/main" id="{00000000-0008-0000-0000-000063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36" name="AutoShape 2">
          <a:extLst>
            <a:ext uri="{FF2B5EF4-FFF2-40B4-BE49-F238E27FC236}">
              <a16:creationId xmlns:a16="http://schemas.microsoft.com/office/drawing/2014/main" id="{00000000-0008-0000-0000-000064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37" name="AutoShape 2">
          <a:extLst>
            <a:ext uri="{FF2B5EF4-FFF2-40B4-BE49-F238E27FC236}">
              <a16:creationId xmlns:a16="http://schemas.microsoft.com/office/drawing/2014/main" id="{00000000-0008-0000-0000-000065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38" name="AutoShape 2">
          <a:extLst>
            <a:ext uri="{FF2B5EF4-FFF2-40B4-BE49-F238E27FC236}">
              <a16:creationId xmlns:a16="http://schemas.microsoft.com/office/drawing/2014/main" id="{00000000-0008-0000-0000-000066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39" name="AutoShape 2">
          <a:extLst>
            <a:ext uri="{FF2B5EF4-FFF2-40B4-BE49-F238E27FC236}">
              <a16:creationId xmlns:a16="http://schemas.microsoft.com/office/drawing/2014/main" id="{00000000-0008-0000-0000-000067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40" name="AutoShape 2">
          <a:extLst>
            <a:ext uri="{FF2B5EF4-FFF2-40B4-BE49-F238E27FC236}">
              <a16:creationId xmlns:a16="http://schemas.microsoft.com/office/drawing/2014/main" id="{00000000-0008-0000-0000-000068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41" name="AutoShape 2">
          <a:extLst>
            <a:ext uri="{FF2B5EF4-FFF2-40B4-BE49-F238E27FC236}">
              <a16:creationId xmlns:a16="http://schemas.microsoft.com/office/drawing/2014/main" id="{00000000-0008-0000-0000-000069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42" name="AutoShape 2">
          <a:extLst>
            <a:ext uri="{FF2B5EF4-FFF2-40B4-BE49-F238E27FC236}">
              <a16:creationId xmlns:a16="http://schemas.microsoft.com/office/drawing/2014/main" id="{00000000-0008-0000-0000-00006A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43" name="AutoShape 2">
          <a:extLst>
            <a:ext uri="{FF2B5EF4-FFF2-40B4-BE49-F238E27FC236}">
              <a16:creationId xmlns:a16="http://schemas.microsoft.com/office/drawing/2014/main" id="{00000000-0008-0000-0000-00006B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44" name="AutoShape 2">
          <a:extLst>
            <a:ext uri="{FF2B5EF4-FFF2-40B4-BE49-F238E27FC236}">
              <a16:creationId xmlns:a16="http://schemas.microsoft.com/office/drawing/2014/main" id="{00000000-0008-0000-0000-00006C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45" name="AutoShape 2">
          <a:extLst>
            <a:ext uri="{FF2B5EF4-FFF2-40B4-BE49-F238E27FC236}">
              <a16:creationId xmlns:a16="http://schemas.microsoft.com/office/drawing/2014/main" id="{00000000-0008-0000-0000-00006D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46" name="AutoShape 2">
          <a:extLst>
            <a:ext uri="{FF2B5EF4-FFF2-40B4-BE49-F238E27FC236}">
              <a16:creationId xmlns:a16="http://schemas.microsoft.com/office/drawing/2014/main" id="{00000000-0008-0000-0000-00006E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47" name="AutoShape 2">
          <a:extLst>
            <a:ext uri="{FF2B5EF4-FFF2-40B4-BE49-F238E27FC236}">
              <a16:creationId xmlns:a16="http://schemas.microsoft.com/office/drawing/2014/main" id="{00000000-0008-0000-0000-00006F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48" name="AutoShape 2">
          <a:extLst>
            <a:ext uri="{FF2B5EF4-FFF2-40B4-BE49-F238E27FC236}">
              <a16:creationId xmlns:a16="http://schemas.microsoft.com/office/drawing/2014/main" id="{00000000-0008-0000-0000-000070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49" name="AutoShape 2">
          <a:extLst>
            <a:ext uri="{FF2B5EF4-FFF2-40B4-BE49-F238E27FC236}">
              <a16:creationId xmlns:a16="http://schemas.microsoft.com/office/drawing/2014/main" id="{00000000-0008-0000-0000-000071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0" name="AutoShape 2">
          <a:extLst>
            <a:ext uri="{FF2B5EF4-FFF2-40B4-BE49-F238E27FC236}">
              <a16:creationId xmlns:a16="http://schemas.microsoft.com/office/drawing/2014/main" id="{00000000-0008-0000-0000-000072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1" name="AutoShape 2">
          <a:extLst>
            <a:ext uri="{FF2B5EF4-FFF2-40B4-BE49-F238E27FC236}">
              <a16:creationId xmlns:a16="http://schemas.microsoft.com/office/drawing/2014/main" id="{00000000-0008-0000-0000-000073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2" name="AutoShape 2">
          <a:extLst>
            <a:ext uri="{FF2B5EF4-FFF2-40B4-BE49-F238E27FC236}">
              <a16:creationId xmlns:a16="http://schemas.microsoft.com/office/drawing/2014/main" id="{00000000-0008-0000-0000-000074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3" name="AutoShape 2">
          <a:extLst>
            <a:ext uri="{FF2B5EF4-FFF2-40B4-BE49-F238E27FC236}">
              <a16:creationId xmlns:a16="http://schemas.microsoft.com/office/drawing/2014/main" id="{00000000-0008-0000-0000-000075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4" name="AutoShape 2">
          <a:extLst>
            <a:ext uri="{FF2B5EF4-FFF2-40B4-BE49-F238E27FC236}">
              <a16:creationId xmlns:a16="http://schemas.microsoft.com/office/drawing/2014/main" id="{00000000-0008-0000-0000-000076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5" name="AutoShape 2">
          <a:extLst>
            <a:ext uri="{FF2B5EF4-FFF2-40B4-BE49-F238E27FC236}">
              <a16:creationId xmlns:a16="http://schemas.microsoft.com/office/drawing/2014/main" id="{00000000-0008-0000-0000-000077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6" name="AutoShape 2">
          <a:extLst>
            <a:ext uri="{FF2B5EF4-FFF2-40B4-BE49-F238E27FC236}">
              <a16:creationId xmlns:a16="http://schemas.microsoft.com/office/drawing/2014/main" id="{00000000-0008-0000-0000-000078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7" name="AutoShape 2">
          <a:extLst>
            <a:ext uri="{FF2B5EF4-FFF2-40B4-BE49-F238E27FC236}">
              <a16:creationId xmlns:a16="http://schemas.microsoft.com/office/drawing/2014/main" id="{00000000-0008-0000-0000-000079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8" name="AutoShape 2">
          <a:extLst>
            <a:ext uri="{FF2B5EF4-FFF2-40B4-BE49-F238E27FC236}">
              <a16:creationId xmlns:a16="http://schemas.microsoft.com/office/drawing/2014/main" id="{00000000-0008-0000-0000-00007A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59" name="AutoShape 2">
          <a:extLst>
            <a:ext uri="{FF2B5EF4-FFF2-40B4-BE49-F238E27FC236}">
              <a16:creationId xmlns:a16="http://schemas.microsoft.com/office/drawing/2014/main" id="{00000000-0008-0000-0000-00007B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60" name="AutoShape 2">
          <a:extLst>
            <a:ext uri="{FF2B5EF4-FFF2-40B4-BE49-F238E27FC236}">
              <a16:creationId xmlns:a16="http://schemas.microsoft.com/office/drawing/2014/main" id="{00000000-0008-0000-0000-00007C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61" name="AutoShape 2">
          <a:extLst>
            <a:ext uri="{FF2B5EF4-FFF2-40B4-BE49-F238E27FC236}">
              <a16:creationId xmlns:a16="http://schemas.microsoft.com/office/drawing/2014/main" id="{00000000-0008-0000-0000-00007D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62" name="AutoShape 2">
          <a:extLst>
            <a:ext uri="{FF2B5EF4-FFF2-40B4-BE49-F238E27FC236}">
              <a16:creationId xmlns:a16="http://schemas.microsoft.com/office/drawing/2014/main" id="{00000000-0008-0000-0000-00007E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663" name="AutoShape 2">
          <a:extLst>
            <a:ext uri="{FF2B5EF4-FFF2-40B4-BE49-F238E27FC236}">
              <a16:creationId xmlns:a16="http://schemas.microsoft.com/office/drawing/2014/main" id="{00000000-0008-0000-0000-00007F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64" name="AutoShape 2">
          <a:extLst>
            <a:ext uri="{FF2B5EF4-FFF2-40B4-BE49-F238E27FC236}">
              <a16:creationId xmlns:a16="http://schemas.microsoft.com/office/drawing/2014/main" id="{00000000-0008-0000-0000-000080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65" name="AutoShape 2">
          <a:extLst>
            <a:ext uri="{FF2B5EF4-FFF2-40B4-BE49-F238E27FC236}">
              <a16:creationId xmlns:a16="http://schemas.microsoft.com/office/drawing/2014/main" id="{00000000-0008-0000-0000-000081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666" name="AutoShape 2">
          <a:extLst>
            <a:ext uri="{FF2B5EF4-FFF2-40B4-BE49-F238E27FC236}">
              <a16:creationId xmlns:a16="http://schemas.microsoft.com/office/drawing/2014/main" id="{00000000-0008-0000-0000-000082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667" name="AutoShape 2">
          <a:extLst>
            <a:ext uri="{FF2B5EF4-FFF2-40B4-BE49-F238E27FC236}">
              <a16:creationId xmlns:a16="http://schemas.microsoft.com/office/drawing/2014/main" id="{00000000-0008-0000-0000-000083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68" name="AutoShape 2">
          <a:extLst>
            <a:ext uri="{FF2B5EF4-FFF2-40B4-BE49-F238E27FC236}">
              <a16:creationId xmlns:a16="http://schemas.microsoft.com/office/drawing/2014/main" id="{00000000-0008-0000-0000-000084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69" name="AutoShape 2">
          <a:extLst>
            <a:ext uri="{FF2B5EF4-FFF2-40B4-BE49-F238E27FC236}">
              <a16:creationId xmlns:a16="http://schemas.microsoft.com/office/drawing/2014/main" id="{00000000-0008-0000-0000-000085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70" name="AutoShape 2">
          <a:extLst>
            <a:ext uri="{FF2B5EF4-FFF2-40B4-BE49-F238E27FC236}">
              <a16:creationId xmlns:a16="http://schemas.microsoft.com/office/drawing/2014/main" id="{00000000-0008-0000-0000-000086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71" name="AutoShape 2">
          <a:extLst>
            <a:ext uri="{FF2B5EF4-FFF2-40B4-BE49-F238E27FC236}">
              <a16:creationId xmlns:a16="http://schemas.microsoft.com/office/drawing/2014/main" id="{00000000-0008-0000-0000-000087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72" name="AutoShape 2">
          <a:extLst>
            <a:ext uri="{FF2B5EF4-FFF2-40B4-BE49-F238E27FC236}">
              <a16:creationId xmlns:a16="http://schemas.microsoft.com/office/drawing/2014/main" id="{00000000-0008-0000-0000-000088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73" name="AutoShape 2">
          <a:extLst>
            <a:ext uri="{FF2B5EF4-FFF2-40B4-BE49-F238E27FC236}">
              <a16:creationId xmlns:a16="http://schemas.microsoft.com/office/drawing/2014/main" id="{00000000-0008-0000-0000-000089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674" name="AutoShape 2">
          <a:extLst>
            <a:ext uri="{FF2B5EF4-FFF2-40B4-BE49-F238E27FC236}">
              <a16:creationId xmlns:a16="http://schemas.microsoft.com/office/drawing/2014/main" id="{00000000-0008-0000-0000-00008A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675" name="AutoShape 2">
          <a:extLst>
            <a:ext uri="{FF2B5EF4-FFF2-40B4-BE49-F238E27FC236}">
              <a16:creationId xmlns:a16="http://schemas.microsoft.com/office/drawing/2014/main" id="{00000000-0008-0000-0000-00008B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76" name="AutoShape 2">
          <a:extLst>
            <a:ext uri="{FF2B5EF4-FFF2-40B4-BE49-F238E27FC236}">
              <a16:creationId xmlns:a16="http://schemas.microsoft.com/office/drawing/2014/main" id="{00000000-0008-0000-0000-00008C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77" name="AutoShape 2">
          <a:extLst>
            <a:ext uri="{FF2B5EF4-FFF2-40B4-BE49-F238E27FC236}">
              <a16:creationId xmlns:a16="http://schemas.microsoft.com/office/drawing/2014/main" id="{00000000-0008-0000-0000-00008D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678" name="AutoShape 2">
          <a:extLst>
            <a:ext uri="{FF2B5EF4-FFF2-40B4-BE49-F238E27FC236}">
              <a16:creationId xmlns:a16="http://schemas.microsoft.com/office/drawing/2014/main" id="{00000000-0008-0000-0000-00008E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79" name="AutoShape 2">
          <a:extLst>
            <a:ext uri="{FF2B5EF4-FFF2-40B4-BE49-F238E27FC236}">
              <a16:creationId xmlns:a16="http://schemas.microsoft.com/office/drawing/2014/main" id="{00000000-0008-0000-0000-00008F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80" name="AutoShape 2">
          <a:extLst>
            <a:ext uri="{FF2B5EF4-FFF2-40B4-BE49-F238E27FC236}">
              <a16:creationId xmlns:a16="http://schemas.microsoft.com/office/drawing/2014/main" id="{00000000-0008-0000-0000-000090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81" name="AutoShape 2">
          <a:extLst>
            <a:ext uri="{FF2B5EF4-FFF2-40B4-BE49-F238E27FC236}">
              <a16:creationId xmlns:a16="http://schemas.microsoft.com/office/drawing/2014/main" id="{00000000-0008-0000-0000-000091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82" name="AutoShape 2">
          <a:extLst>
            <a:ext uri="{FF2B5EF4-FFF2-40B4-BE49-F238E27FC236}">
              <a16:creationId xmlns:a16="http://schemas.microsoft.com/office/drawing/2014/main" id="{00000000-0008-0000-0000-000092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83" name="AutoShape 2">
          <a:extLst>
            <a:ext uri="{FF2B5EF4-FFF2-40B4-BE49-F238E27FC236}">
              <a16:creationId xmlns:a16="http://schemas.microsoft.com/office/drawing/2014/main" id="{00000000-0008-0000-0000-000093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84" name="AutoShape 2">
          <a:extLst>
            <a:ext uri="{FF2B5EF4-FFF2-40B4-BE49-F238E27FC236}">
              <a16:creationId xmlns:a16="http://schemas.microsoft.com/office/drawing/2014/main" id="{00000000-0008-0000-0000-000094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85" name="AutoShape 2">
          <a:extLst>
            <a:ext uri="{FF2B5EF4-FFF2-40B4-BE49-F238E27FC236}">
              <a16:creationId xmlns:a16="http://schemas.microsoft.com/office/drawing/2014/main" id="{00000000-0008-0000-0000-000095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86" name="AutoShape 2">
          <a:extLst>
            <a:ext uri="{FF2B5EF4-FFF2-40B4-BE49-F238E27FC236}">
              <a16:creationId xmlns:a16="http://schemas.microsoft.com/office/drawing/2014/main" id="{00000000-0008-0000-0000-000096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87" name="AutoShape 2">
          <a:extLst>
            <a:ext uri="{FF2B5EF4-FFF2-40B4-BE49-F238E27FC236}">
              <a16:creationId xmlns:a16="http://schemas.microsoft.com/office/drawing/2014/main" id="{00000000-0008-0000-0000-000097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88" name="AutoShape 2">
          <a:extLst>
            <a:ext uri="{FF2B5EF4-FFF2-40B4-BE49-F238E27FC236}">
              <a16:creationId xmlns:a16="http://schemas.microsoft.com/office/drawing/2014/main" id="{00000000-0008-0000-0000-000098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89" name="AutoShape 2">
          <a:extLst>
            <a:ext uri="{FF2B5EF4-FFF2-40B4-BE49-F238E27FC236}">
              <a16:creationId xmlns:a16="http://schemas.microsoft.com/office/drawing/2014/main" id="{00000000-0008-0000-0000-000099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90" name="AutoShape 2">
          <a:extLst>
            <a:ext uri="{FF2B5EF4-FFF2-40B4-BE49-F238E27FC236}">
              <a16:creationId xmlns:a16="http://schemas.microsoft.com/office/drawing/2014/main" id="{00000000-0008-0000-0000-00009A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91" name="AutoShape 2">
          <a:extLst>
            <a:ext uri="{FF2B5EF4-FFF2-40B4-BE49-F238E27FC236}">
              <a16:creationId xmlns:a16="http://schemas.microsoft.com/office/drawing/2014/main" id="{00000000-0008-0000-0000-00009B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92" name="AutoShape 2">
          <a:extLst>
            <a:ext uri="{FF2B5EF4-FFF2-40B4-BE49-F238E27FC236}">
              <a16:creationId xmlns:a16="http://schemas.microsoft.com/office/drawing/2014/main" id="{00000000-0008-0000-0000-00009C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93" name="AutoShape 2">
          <a:extLst>
            <a:ext uri="{FF2B5EF4-FFF2-40B4-BE49-F238E27FC236}">
              <a16:creationId xmlns:a16="http://schemas.microsoft.com/office/drawing/2014/main" id="{00000000-0008-0000-0000-00009D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94" name="AutoShape 2">
          <a:extLst>
            <a:ext uri="{FF2B5EF4-FFF2-40B4-BE49-F238E27FC236}">
              <a16:creationId xmlns:a16="http://schemas.microsoft.com/office/drawing/2014/main" id="{00000000-0008-0000-0000-00009E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95" name="AutoShape 2">
          <a:extLst>
            <a:ext uri="{FF2B5EF4-FFF2-40B4-BE49-F238E27FC236}">
              <a16:creationId xmlns:a16="http://schemas.microsoft.com/office/drawing/2014/main" id="{00000000-0008-0000-0000-00009F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96" name="AutoShape 2">
          <a:extLst>
            <a:ext uri="{FF2B5EF4-FFF2-40B4-BE49-F238E27FC236}">
              <a16:creationId xmlns:a16="http://schemas.microsoft.com/office/drawing/2014/main" id="{00000000-0008-0000-0000-0000A0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697" name="AutoShape 2">
          <a:extLst>
            <a:ext uri="{FF2B5EF4-FFF2-40B4-BE49-F238E27FC236}">
              <a16:creationId xmlns:a16="http://schemas.microsoft.com/office/drawing/2014/main" id="{00000000-0008-0000-0000-0000A1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98" name="AutoShape 2">
          <a:extLst>
            <a:ext uri="{FF2B5EF4-FFF2-40B4-BE49-F238E27FC236}">
              <a16:creationId xmlns:a16="http://schemas.microsoft.com/office/drawing/2014/main" id="{00000000-0008-0000-0000-0000A2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699" name="AutoShape 2">
          <a:extLst>
            <a:ext uri="{FF2B5EF4-FFF2-40B4-BE49-F238E27FC236}">
              <a16:creationId xmlns:a16="http://schemas.microsoft.com/office/drawing/2014/main" id="{00000000-0008-0000-0000-0000A3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0" name="AutoShape 2">
          <a:extLst>
            <a:ext uri="{FF2B5EF4-FFF2-40B4-BE49-F238E27FC236}">
              <a16:creationId xmlns:a16="http://schemas.microsoft.com/office/drawing/2014/main" id="{00000000-0008-0000-0000-0000A4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1" name="AutoShape 2">
          <a:extLst>
            <a:ext uri="{FF2B5EF4-FFF2-40B4-BE49-F238E27FC236}">
              <a16:creationId xmlns:a16="http://schemas.microsoft.com/office/drawing/2014/main" id="{00000000-0008-0000-0000-0000A5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2" name="AutoShape 2">
          <a:extLst>
            <a:ext uri="{FF2B5EF4-FFF2-40B4-BE49-F238E27FC236}">
              <a16:creationId xmlns:a16="http://schemas.microsoft.com/office/drawing/2014/main" id="{00000000-0008-0000-0000-0000A6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3" name="AutoShape 2">
          <a:extLst>
            <a:ext uri="{FF2B5EF4-FFF2-40B4-BE49-F238E27FC236}">
              <a16:creationId xmlns:a16="http://schemas.microsoft.com/office/drawing/2014/main" id="{00000000-0008-0000-0000-0000A7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4" name="AutoShape 2">
          <a:extLst>
            <a:ext uri="{FF2B5EF4-FFF2-40B4-BE49-F238E27FC236}">
              <a16:creationId xmlns:a16="http://schemas.microsoft.com/office/drawing/2014/main" id="{00000000-0008-0000-0000-0000A8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5" name="AutoShape 2">
          <a:extLst>
            <a:ext uri="{FF2B5EF4-FFF2-40B4-BE49-F238E27FC236}">
              <a16:creationId xmlns:a16="http://schemas.microsoft.com/office/drawing/2014/main" id="{00000000-0008-0000-0000-0000A9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06" name="AutoShape 2">
          <a:extLst>
            <a:ext uri="{FF2B5EF4-FFF2-40B4-BE49-F238E27FC236}">
              <a16:creationId xmlns:a16="http://schemas.microsoft.com/office/drawing/2014/main" id="{00000000-0008-0000-0000-0000AA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7" name="AutoShape 2">
          <a:extLst>
            <a:ext uri="{FF2B5EF4-FFF2-40B4-BE49-F238E27FC236}">
              <a16:creationId xmlns:a16="http://schemas.microsoft.com/office/drawing/2014/main" id="{00000000-0008-0000-0000-0000AB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8" name="AutoShape 2">
          <a:extLst>
            <a:ext uri="{FF2B5EF4-FFF2-40B4-BE49-F238E27FC236}">
              <a16:creationId xmlns:a16="http://schemas.microsoft.com/office/drawing/2014/main" id="{00000000-0008-0000-0000-0000AC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09" name="AutoShape 2">
          <a:extLst>
            <a:ext uri="{FF2B5EF4-FFF2-40B4-BE49-F238E27FC236}">
              <a16:creationId xmlns:a16="http://schemas.microsoft.com/office/drawing/2014/main" id="{00000000-0008-0000-0000-0000AD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10" name="AutoShape 2">
          <a:extLst>
            <a:ext uri="{FF2B5EF4-FFF2-40B4-BE49-F238E27FC236}">
              <a16:creationId xmlns:a16="http://schemas.microsoft.com/office/drawing/2014/main" id="{00000000-0008-0000-0000-0000AE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1" name="AutoShape 2">
          <a:extLst>
            <a:ext uri="{FF2B5EF4-FFF2-40B4-BE49-F238E27FC236}">
              <a16:creationId xmlns:a16="http://schemas.microsoft.com/office/drawing/2014/main" id="{00000000-0008-0000-0000-0000AF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2" name="AutoShape 2">
          <a:extLst>
            <a:ext uri="{FF2B5EF4-FFF2-40B4-BE49-F238E27FC236}">
              <a16:creationId xmlns:a16="http://schemas.microsoft.com/office/drawing/2014/main" id="{00000000-0008-0000-0000-0000B0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3" name="AutoShape 2">
          <a:extLst>
            <a:ext uri="{FF2B5EF4-FFF2-40B4-BE49-F238E27FC236}">
              <a16:creationId xmlns:a16="http://schemas.microsoft.com/office/drawing/2014/main" id="{00000000-0008-0000-0000-0000B1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4" name="AutoShape 2">
          <a:extLst>
            <a:ext uri="{FF2B5EF4-FFF2-40B4-BE49-F238E27FC236}">
              <a16:creationId xmlns:a16="http://schemas.microsoft.com/office/drawing/2014/main" id="{00000000-0008-0000-0000-0000B2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5" name="AutoShape 2">
          <a:extLst>
            <a:ext uri="{FF2B5EF4-FFF2-40B4-BE49-F238E27FC236}">
              <a16:creationId xmlns:a16="http://schemas.microsoft.com/office/drawing/2014/main" id="{00000000-0008-0000-0000-0000B3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6" name="AutoShape 2">
          <a:extLst>
            <a:ext uri="{FF2B5EF4-FFF2-40B4-BE49-F238E27FC236}">
              <a16:creationId xmlns:a16="http://schemas.microsoft.com/office/drawing/2014/main" id="{00000000-0008-0000-0000-0000B4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7" name="AutoShape 2">
          <a:extLst>
            <a:ext uri="{FF2B5EF4-FFF2-40B4-BE49-F238E27FC236}">
              <a16:creationId xmlns:a16="http://schemas.microsoft.com/office/drawing/2014/main" id="{00000000-0008-0000-0000-0000B5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8" name="AutoShape 2">
          <a:extLst>
            <a:ext uri="{FF2B5EF4-FFF2-40B4-BE49-F238E27FC236}">
              <a16:creationId xmlns:a16="http://schemas.microsoft.com/office/drawing/2014/main" id="{00000000-0008-0000-0000-0000B6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19" name="AutoShape 2">
          <a:extLst>
            <a:ext uri="{FF2B5EF4-FFF2-40B4-BE49-F238E27FC236}">
              <a16:creationId xmlns:a16="http://schemas.microsoft.com/office/drawing/2014/main" id="{00000000-0008-0000-0000-0000B7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20" name="AutoShape 2">
          <a:extLst>
            <a:ext uri="{FF2B5EF4-FFF2-40B4-BE49-F238E27FC236}">
              <a16:creationId xmlns:a16="http://schemas.microsoft.com/office/drawing/2014/main" id="{00000000-0008-0000-0000-0000B8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21" name="AutoShape 2">
          <a:extLst>
            <a:ext uri="{FF2B5EF4-FFF2-40B4-BE49-F238E27FC236}">
              <a16:creationId xmlns:a16="http://schemas.microsoft.com/office/drawing/2014/main" id="{00000000-0008-0000-0000-0000B9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22" name="AutoShape 2">
          <a:extLst>
            <a:ext uri="{FF2B5EF4-FFF2-40B4-BE49-F238E27FC236}">
              <a16:creationId xmlns:a16="http://schemas.microsoft.com/office/drawing/2014/main" id="{00000000-0008-0000-0000-0000BA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23" name="AutoShape 2">
          <a:extLst>
            <a:ext uri="{FF2B5EF4-FFF2-40B4-BE49-F238E27FC236}">
              <a16:creationId xmlns:a16="http://schemas.microsoft.com/office/drawing/2014/main" id="{00000000-0008-0000-0000-0000BB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24" name="AutoShape 2">
          <a:extLst>
            <a:ext uri="{FF2B5EF4-FFF2-40B4-BE49-F238E27FC236}">
              <a16:creationId xmlns:a16="http://schemas.microsoft.com/office/drawing/2014/main" id="{00000000-0008-0000-0000-0000BC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25" name="AutoShape 2">
          <a:extLst>
            <a:ext uri="{FF2B5EF4-FFF2-40B4-BE49-F238E27FC236}">
              <a16:creationId xmlns:a16="http://schemas.microsoft.com/office/drawing/2014/main" id="{00000000-0008-0000-0000-0000BD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26" name="AutoShape 2">
          <a:extLst>
            <a:ext uri="{FF2B5EF4-FFF2-40B4-BE49-F238E27FC236}">
              <a16:creationId xmlns:a16="http://schemas.microsoft.com/office/drawing/2014/main" id="{00000000-0008-0000-0000-0000BE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27" name="AutoShape 2">
          <a:extLst>
            <a:ext uri="{FF2B5EF4-FFF2-40B4-BE49-F238E27FC236}">
              <a16:creationId xmlns:a16="http://schemas.microsoft.com/office/drawing/2014/main" id="{00000000-0008-0000-0000-0000BF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28" name="AutoShape 2">
          <a:extLst>
            <a:ext uri="{FF2B5EF4-FFF2-40B4-BE49-F238E27FC236}">
              <a16:creationId xmlns:a16="http://schemas.microsoft.com/office/drawing/2014/main" id="{00000000-0008-0000-0000-0000C0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729" name="AutoShape 2">
          <a:extLst>
            <a:ext uri="{FF2B5EF4-FFF2-40B4-BE49-F238E27FC236}">
              <a16:creationId xmlns:a16="http://schemas.microsoft.com/office/drawing/2014/main" id="{00000000-0008-0000-0000-0000C1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730" name="AutoShape 2">
          <a:extLst>
            <a:ext uri="{FF2B5EF4-FFF2-40B4-BE49-F238E27FC236}">
              <a16:creationId xmlns:a16="http://schemas.microsoft.com/office/drawing/2014/main" id="{00000000-0008-0000-0000-0000C2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31" name="AutoShape 2">
          <a:extLst>
            <a:ext uri="{FF2B5EF4-FFF2-40B4-BE49-F238E27FC236}">
              <a16:creationId xmlns:a16="http://schemas.microsoft.com/office/drawing/2014/main" id="{00000000-0008-0000-0000-0000C3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32" name="AutoShape 2">
          <a:extLst>
            <a:ext uri="{FF2B5EF4-FFF2-40B4-BE49-F238E27FC236}">
              <a16:creationId xmlns:a16="http://schemas.microsoft.com/office/drawing/2014/main" id="{00000000-0008-0000-0000-0000C4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33" name="AutoShape 2">
          <a:extLst>
            <a:ext uri="{FF2B5EF4-FFF2-40B4-BE49-F238E27FC236}">
              <a16:creationId xmlns:a16="http://schemas.microsoft.com/office/drawing/2014/main" id="{00000000-0008-0000-0000-0000C5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34" name="AutoShape 2">
          <a:extLst>
            <a:ext uri="{FF2B5EF4-FFF2-40B4-BE49-F238E27FC236}">
              <a16:creationId xmlns:a16="http://schemas.microsoft.com/office/drawing/2014/main" id="{00000000-0008-0000-0000-0000C6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35" name="AutoShape 2">
          <a:extLst>
            <a:ext uri="{FF2B5EF4-FFF2-40B4-BE49-F238E27FC236}">
              <a16:creationId xmlns:a16="http://schemas.microsoft.com/office/drawing/2014/main" id="{00000000-0008-0000-0000-0000C7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36" name="AutoShape 2">
          <a:extLst>
            <a:ext uri="{FF2B5EF4-FFF2-40B4-BE49-F238E27FC236}">
              <a16:creationId xmlns:a16="http://schemas.microsoft.com/office/drawing/2014/main" id="{00000000-0008-0000-0000-0000C8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737" name="AutoShape 2">
          <a:extLst>
            <a:ext uri="{FF2B5EF4-FFF2-40B4-BE49-F238E27FC236}">
              <a16:creationId xmlns:a16="http://schemas.microsoft.com/office/drawing/2014/main" id="{00000000-0008-0000-0000-0000C9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738" name="AutoShape 2">
          <a:extLst>
            <a:ext uri="{FF2B5EF4-FFF2-40B4-BE49-F238E27FC236}">
              <a16:creationId xmlns:a16="http://schemas.microsoft.com/office/drawing/2014/main" id="{00000000-0008-0000-0000-0000CA06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39" name="AutoShape 2">
          <a:extLst>
            <a:ext uri="{FF2B5EF4-FFF2-40B4-BE49-F238E27FC236}">
              <a16:creationId xmlns:a16="http://schemas.microsoft.com/office/drawing/2014/main" id="{00000000-0008-0000-0000-0000CB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40" name="AutoShape 2">
          <a:extLst>
            <a:ext uri="{FF2B5EF4-FFF2-40B4-BE49-F238E27FC236}">
              <a16:creationId xmlns:a16="http://schemas.microsoft.com/office/drawing/2014/main" id="{00000000-0008-0000-0000-0000CC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41" name="AutoShape 2">
          <a:extLst>
            <a:ext uri="{FF2B5EF4-FFF2-40B4-BE49-F238E27FC236}">
              <a16:creationId xmlns:a16="http://schemas.microsoft.com/office/drawing/2014/main" id="{00000000-0008-0000-0000-0000CD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42" name="AutoShape 2">
          <a:extLst>
            <a:ext uri="{FF2B5EF4-FFF2-40B4-BE49-F238E27FC236}">
              <a16:creationId xmlns:a16="http://schemas.microsoft.com/office/drawing/2014/main" id="{00000000-0008-0000-0000-0000CE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43" name="AutoShape 2">
          <a:extLst>
            <a:ext uri="{FF2B5EF4-FFF2-40B4-BE49-F238E27FC236}">
              <a16:creationId xmlns:a16="http://schemas.microsoft.com/office/drawing/2014/main" id="{00000000-0008-0000-0000-0000CF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44" name="AutoShape 2">
          <a:extLst>
            <a:ext uri="{FF2B5EF4-FFF2-40B4-BE49-F238E27FC236}">
              <a16:creationId xmlns:a16="http://schemas.microsoft.com/office/drawing/2014/main" id="{00000000-0008-0000-0000-0000D0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45" name="AutoShape 2">
          <a:extLst>
            <a:ext uri="{FF2B5EF4-FFF2-40B4-BE49-F238E27FC236}">
              <a16:creationId xmlns:a16="http://schemas.microsoft.com/office/drawing/2014/main" id="{00000000-0008-0000-0000-0000D1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46" name="AutoShape 2">
          <a:extLst>
            <a:ext uri="{FF2B5EF4-FFF2-40B4-BE49-F238E27FC236}">
              <a16:creationId xmlns:a16="http://schemas.microsoft.com/office/drawing/2014/main" id="{00000000-0008-0000-0000-0000D2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47" name="AutoShape 2">
          <a:extLst>
            <a:ext uri="{FF2B5EF4-FFF2-40B4-BE49-F238E27FC236}">
              <a16:creationId xmlns:a16="http://schemas.microsoft.com/office/drawing/2014/main" id="{00000000-0008-0000-0000-0000D3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48" name="AutoShape 2">
          <a:extLst>
            <a:ext uri="{FF2B5EF4-FFF2-40B4-BE49-F238E27FC236}">
              <a16:creationId xmlns:a16="http://schemas.microsoft.com/office/drawing/2014/main" id="{00000000-0008-0000-0000-0000D4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49" name="AutoShape 2">
          <a:extLst>
            <a:ext uri="{FF2B5EF4-FFF2-40B4-BE49-F238E27FC236}">
              <a16:creationId xmlns:a16="http://schemas.microsoft.com/office/drawing/2014/main" id="{00000000-0008-0000-0000-0000D5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50" name="AutoShape 2">
          <a:extLst>
            <a:ext uri="{FF2B5EF4-FFF2-40B4-BE49-F238E27FC236}">
              <a16:creationId xmlns:a16="http://schemas.microsoft.com/office/drawing/2014/main" id="{00000000-0008-0000-0000-0000D6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51" name="AutoShape 2">
          <a:extLst>
            <a:ext uri="{FF2B5EF4-FFF2-40B4-BE49-F238E27FC236}">
              <a16:creationId xmlns:a16="http://schemas.microsoft.com/office/drawing/2014/main" id="{00000000-0008-0000-0000-0000D7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52" name="AutoShape 2">
          <a:extLst>
            <a:ext uri="{FF2B5EF4-FFF2-40B4-BE49-F238E27FC236}">
              <a16:creationId xmlns:a16="http://schemas.microsoft.com/office/drawing/2014/main" id="{00000000-0008-0000-0000-0000D8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53" name="AutoShape 2">
          <a:extLst>
            <a:ext uri="{FF2B5EF4-FFF2-40B4-BE49-F238E27FC236}">
              <a16:creationId xmlns:a16="http://schemas.microsoft.com/office/drawing/2014/main" id="{00000000-0008-0000-0000-0000D9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54" name="AutoShape 2">
          <a:extLst>
            <a:ext uri="{FF2B5EF4-FFF2-40B4-BE49-F238E27FC236}">
              <a16:creationId xmlns:a16="http://schemas.microsoft.com/office/drawing/2014/main" id="{00000000-0008-0000-0000-0000DA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55" name="AutoShape 2">
          <a:extLst>
            <a:ext uri="{FF2B5EF4-FFF2-40B4-BE49-F238E27FC236}">
              <a16:creationId xmlns:a16="http://schemas.microsoft.com/office/drawing/2014/main" id="{00000000-0008-0000-0000-0000DB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56" name="AutoShape 2">
          <a:extLst>
            <a:ext uri="{FF2B5EF4-FFF2-40B4-BE49-F238E27FC236}">
              <a16:creationId xmlns:a16="http://schemas.microsoft.com/office/drawing/2014/main" id="{00000000-0008-0000-0000-0000DC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57" name="AutoShape 2">
          <a:extLst>
            <a:ext uri="{FF2B5EF4-FFF2-40B4-BE49-F238E27FC236}">
              <a16:creationId xmlns:a16="http://schemas.microsoft.com/office/drawing/2014/main" id="{00000000-0008-0000-0000-0000DD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58" name="AutoShape 2">
          <a:extLst>
            <a:ext uri="{FF2B5EF4-FFF2-40B4-BE49-F238E27FC236}">
              <a16:creationId xmlns:a16="http://schemas.microsoft.com/office/drawing/2014/main" id="{00000000-0008-0000-0000-0000DE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59" name="AutoShape 2">
          <a:extLst>
            <a:ext uri="{FF2B5EF4-FFF2-40B4-BE49-F238E27FC236}">
              <a16:creationId xmlns:a16="http://schemas.microsoft.com/office/drawing/2014/main" id="{00000000-0008-0000-0000-0000DF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60" name="AutoShape 2">
          <a:extLst>
            <a:ext uri="{FF2B5EF4-FFF2-40B4-BE49-F238E27FC236}">
              <a16:creationId xmlns:a16="http://schemas.microsoft.com/office/drawing/2014/main" id="{00000000-0008-0000-0000-0000E0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61" name="AutoShape 2">
          <a:extLst>
            <a:ext uri="{FF2B5EF4-FFF2-40B4-BE49-F238E27FC236}">
              <a16:creationId xmlns:a16="http://schemas.microsoft.com/office/drawing/2014/main" id="{00000000-0008-0000-0000-0000E1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62" name="AutoShape 2">
          <a:extLst>
            <a:ext uri="{FF2B5EF4-FFF2-40B4-BE49-F238E27FC236}">
              <a16:creationId xmlns:a16="http://schemas.microsoft.com/office/drawing/2014/main" id="{00000000-0008-0000-0000-0000E2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63" name="AutoShape 2">
          <a:extLst>
            <a:ext uri="{FF2B5EF4-FFF2-40B4-BE49-F238E27FC236}">
              <a16:creationId xmlns:a16="http://schemas.microsoft.com/office/drawing/2014/main" id="{00000000-0008-0000-0000-0000E3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64" name="AutoShape 2">
          <a:extLst>
            <a:ext uri="{FF2B5EF4-FFF2-40B4-BE49-F238E27FC236}">
              <a16:creationId xmlns:a16="http://schemas.microsoft.com/office/drawing/2014/main" id="{00000000-0008-0000-0000-0000E4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65" name="AutoShape 2">
          <a:extLst>
            <a:ext uri="{FF2B5EF4-FFF2-40B4-BE49-F238E27FC236}">
              <a16:creationId xmlns:a16="http://schemas.microsoft.com/office/drawing/2014/main" id="{00000000-0008-0000-0000-0000E5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66" name="AutoShape 2">
          <a:extLst>
            <a:ext uri="{FF2B5EF4-FFF2-40B4-BE49-F238E27FC236}">
              <a16:creationId xmlns:a16="http://schemas.microsoft.com/office/drawing/2014/main" id="{00000000-0008-0000-0000-0000E6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67" name="AutoShape 2">
          <a:extLst>
            <a:ext uri="{FF2B5EF4-FFF2-40B4-BE49-F238E27FC236}">
              <a16:creationId xmlns:a16="http://schemas.microsoft.com/office/drawing/2014/main" id="{00000000-0008-0000-0000-0000E7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68" name="AutoShape 2">
          <a:extLst>
            <a:ext uri="{FF2B5EF4-FFF2-40B4-BE49-F238E27FC236}">
              <a16:creationId xmlns:a16="http://schemas.microsoft.com/office/drawing/2014/main" id="{00000000-0008-0000-0000-0000E8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769" name="AutoShape 2">
          <a:extLst>
            <a:ext uri="{FF2B5EF4-FFF2-40B4-BE49-F238E27FC236}">
              <a16:creationId xmlns:a16="http://schemas.microsoft.com/office/drawing/2014/main" id="{00000000-0008-0000-0000-0000E906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70" name="AutoShape 2">
          <a:extLst>
            <a:ext uri="{FF2B5EF4-FFF2-40B4-BE49-F238E27FC236}">
              <a16:creationId xmlns:a16="http://schemas.microsoft.com/office/drawing/2014/main" id="{00000000-0008-0000-0000-0000EA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71" name="AutoShape 2">
          <a:extLst>
            <a:ext uri="{FF2B5EF4-FFF2-40B4-BE49-F238E27FC236}">
              <a16:creationId xmlns:a16="http://schemas.microsoft.com/office/drawing/2014/main" id="{00000000-0008-0000-0000-0000EB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72" name="AutoShape 2">
          <a:extLst>
            <a:ext uri="{FF2B5EF4-FFF2-40B4-BE49-F238E27FC236}">
              <a16:creationId xmlns:a16="http://schemas.microsoft.com/office/drawing/2014/main" id="{00000000-0008-0000-0000-0000EC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73" name="AutoShape 2">
          <a:extLst>
            <a:ext uri="{FF2B5EF4-FFF2-40B4-BE49-F238E27FC236}">
              <a16:creationId xmlns:a16="http://schemas.microsoft.com/office/drawing/2014/main" id="{00000000-0008-0000-0000-0000ED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74" name="AutoShape 2">
          <a:extLst>
            <a:ext uri="{FF2B5EF4-FFF2-40B4-BE49-F238E27FC236}">
              <a16:creationId xmlns:a16="http://schemas.microsoft.com/office/drawing/2014/main" id="{00000000-0008-0000-0000-0000EE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75" name="AutoShape 2">
          <a:extLst>
            <a:ext uri="{FF2B5EF4-FFF2-40B4-BE49-F238E27FC236}">
              <a16:creationId xmlns:a16="http://schemas.microsoft.com/office/drawing/2014/main" id="{00000000-0008-0000-0000-0000EF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76" name="AutoShape 2">
          <a:extLst>
            <a:ext uri="{FF2B5EF4-FFF2-40B4-BE49-F238E27FC236}">
              <a16:creationId xmlns:a16="http://schemas.microsoft.com/office/drawing/2014/main" id="{00000000-0008-0000-0000-0000F0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77" name="AutoShape 2">
          <a:extLst>
            <a:ext uri="{FF2B5EF4-FFF2-40B4-BE49-F238E27FC236}">
              <a16:creationId xmlns:a16="http://schemas.microsoft.com/office/drawing/2014/main" id="{00000000-0008-0000-0000-0000F1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78" name="AutoShape 2">
          <a:extLst>
            <a:ext uri="{FF2B5EF4-FFF2-40B4-BE49-F238E27FC236}">
              <a16:creationId xmlns:a16="http://schemas.microsoft.com/office/drawing/2014/main" id="{00000000-0008-0000-0000-0000F2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79" name="AutoShape 2">
          <a:extLst>
            <a:ext uri="{FF2B5EF4-FFF2-40B4-BE49-F238E27FC236}">
              <a16:creationId xmlns:a16="http://schemas.microsoft.com/office/drawing/2014/main" id="{00000000-0008-0000-0000-0000F3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0" name="AutoShape 2">
          <a:extLst>
            <a:ext uri="{FF2B5EF4-FFF2-40B4-BE49-F238E27FC236}">
              <a16:creationId xmlns:a16="http://schemas.microsoft.com/office/drawing/2014/main" id="{00000000-0008-0000-0000-0000F4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1" name="AutoShape 2">
          <a:extLst>
            <a:ext uri="{FF2B5EF4-FFF2-40B4-BE49-F238E27FC236}">
              <a16:creationId xmlns:a16="http://schemas.microsoft.com/office/drawing/2014/main" id="{00000000-0008-0000-0000-0000F5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2" name="AutoShape 2">
          <a:extLst>
            <a:ext uri="{FF2B5EF4-FFF2-40B4-BE49-F238E27FC236}">
              <a16:creationId xmlns:a16="http://schemas.microsoft.com/office/drawing/2014/main" id="{00000000-0008-0000-0000-0000F6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3" name="AutoShape 2">
          <a:extLst>
            <a:ext uri="{FF2B5EF4-FFF2-40B4-BE49-F238E27FC236}">
              <a16:creationId xmlns:a16="http://schemas.microsoft.com/office/drawing/2014/main" id="{00000000-0008-0000-0000-0000F7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4" name="AutoShape 2">
          <a:extLst>
            <a:ext uri="{FF2B5EF4-FFF2-40B4-BE49-F238E27FC236}">
              <a16:creationId xmlns:a16="http://schemas.microsoft.com/office/drawing/2014/main" id="{00000000-0008-0000-0000-0000F8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5" name="AutoShape 2">
          <a:extLst>
            <a:ext uri="{FF2B5EF4-FFF2-40B4-BE49-F238E27FC236}">
              <a16:creationId xmlns:a16="http://schemas.microsoft.com/office/drawing/2014/main" id="{00000000-0008-0000-0000-0000F9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6" name="AutoShape 2">
          <a:extLst>
            <a:ext uri="{FF2B5EF4-FFF2-40B4-BE49-F238E27FC236}">
              <a16:creationId xmlns:a16="http://schemas.microsoft.com/office/drawing/2014/main" id="{00000000-0008-0000-0000-0000FA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7" name="AutoShape 2">
          <a:extLst>
            <a:ext uri="{FF2B5EF4-FFF2-40B4-BE49-F238E27FC236}">
              <a16:creationId xmlns:a16="http://schemas.microsoft.com/office/drawing/2014/main" id="{00000000-0008-0000-0000-0000FB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8" name="AutoShape 2">
          <a:extLst>
            <a:ext uri="{FF2B5EF4-FFF2-40B4-BE49-F238E27FC236}">
              <a16:creationId xmlns:a16="http://schemas.microsoft.com/office/drawing/2014/main" id="{00000000-0008-0000-0000-0000FC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789" name="AutoShape 2">
          <a:extLst>
            <a:ext uri="{FF2B5EF4-FFF2-40B4-BE49-F238E27FC236}">
              <a16:creationId xmlns:a16="http://schemas.microsoft.com/office/drawing/2014/main" id="{00000000-0008-0000-0000-0000FD06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90" name="AutoShape 2">
          <a:extLst>
            <a:ext uri="{FF2B5EF4-FFF2-40B4-BE49-F238E27FC236}">
              <a16:creationId xmlns:a16="http://schemas.microsoft.com/office/drawing/2014/main" id="{00000000-0008-0000-0000-0000FE06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91" name="AutoShape 2">
          <a:extLst>
            <a:ext uri="{FF2B5EF4-FFF2-40B4-BE49-F238E27FC236}">
              <a16:creationId xmlns:a16="http://schemas.microsoft.com/office/drawing/2014/main" id="{00000000-0008-0000-0000-0000FF06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792" name="AutoShape 2">
          <a:extLst>
            <a:ext uri="{FF2B5EF4-FFF2-40B4-BE49-F238E27FC236}">
              <a16:creationId xmlns:a16="http://schemas.microsoft.com/office/drawing/2014/main" id="{00000000-0008-0000-0000-000000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793" name="AutoShape 2">
          <a:extLst>
            <a:ext uri="{FF2B5EF4-FFF2-40B4-BE49-F238E27FC236}">
              <a16:creationId xmlns:a16="http://schemas.microsoft.com/office/drawing/2014/main" id="{00000000-0008-0000-0000-000001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94" name="AutoShape 2">
          <a:extLst>
            <a:ext uri="{FF2B5EF4-FFF2-40B4-BE49-F238E27FC236}">
              <a16:creationId xmlns:a16="http://schemas.microsoft.com/office/drawing/2014/main" id="{00000000-0008-0000-0000-000002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95" name="AutoShape 2">
          <a:extLst>
            <a:ext uri="{FF2B5EF4-FFF2-40B4-BE49-F238E27FC236}">
              <a16:creationId xmlns:a16="http://schemas.microsoft.com/office/drawing/2014/main" id="{00000000-0008-0000-0000-000003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96" name="AutoShape 2">
          <a:extLst>
            <a:ext uri="{FF2B5EF4-FFF2-40B4-BE49-F238E27FC236}">
              <a16:creationId xmlns:a16="http://schemas.microsoft.com/office/drawing/2014/main" id="{00000000-0008-0000-0000-000004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97" name="AutoShape 2">
          <a:extLst>
            <a:ext uri="{FF2B5EF4-FFF2-40B4-BE49-F238E27FC236}">
              <a16:creationId xmlns:a16="http://schemas.microsoft.com/office/drawing/2014/main" id="{00000000-0008-0000-0000-000005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798" name="AutoShape 2">
          <a:extLst>
            <a:ext uri="{FF2B5EF4-FFF2-40B4-BE49-F238E27FC236}">
              <a16:creationId xmlns:a16="http://schemas.microsoft.com/office/drawing/2014/main" id="{00000000-0008-0000-0000-000006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799" name="AutoShape 2">
          <a:extLst>
            <a:ext uri="{FF2B5EF4-FFF2-40B4-BE49-F238E27FC236}">
              <a16:creationId xmlns:a16="http://schemas.microsoft.com/office/drawing/2014/main" id="{00000000-0008-0000-0000-000007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800" name="AutoShape 2">
          <a:extLst>
            <a:ext uri="{FF2B5EF4-FFF2-40B4-BE49-F238E27FC236}">
              <a16:creationId xmlns:a16="http://schemas.microsoft.com/office/drawing/2014/main" id="{00000000-0008-0000-0000-000008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71584"/>
    <xdr:sp macro="" textlink="">
      <xdr:nvSpPr>
        <xdr:cNvPr id="1801" name="AutoShape 2">
          <a:extLst>
            <a:ext uri="{FF2B5EF4-FFF2-40B4-BE49-F238E27FC236}">
              <a16:creationId xmlns:a16="http://schemas.microsoft.com/office/drawing/2014/main" id="{00000000-0008-0000-0000-000009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02" name="AutoShape 2">
          <a:extLst>
            <a:ext uri="{FF2B5EF4-FFF2-40B4-BE49-F238E27FC236}">
              <a16:creationId xmlns:a16="http://schemas.microsoft.com/office/drawing/2014/main" id="{00000000-0008-0000-0000-00000A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803" name="AutoShape 2">
          <a:extLst>
            <a:ext uri="{FF2B5EF4-FFF2-40B4-BE49-F238E27FC236}">
              <a16:creationId xmlns:a16="http://schemas.microsoft.com/office/drawing/2014/main" id="{00000000-0008-0000-0000-00000B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90634"/>
    <xdr:sp macro="" textlink="">
      <xdr:nvSpPr>
        <xdr:cNvPr id="1804" name="AutoShape 2">
          <a:extLst>
            <a:ext uri="{FF2B5EF4-FFF2-40B4-BE49-F238E27FC236}">
              <a16:creationId xmlns:a16="http://schemas.microsoft.com/office/drawing/2014/main" id="{00000000-0008-0000-0000-00000C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05" name="AutoShape 2">
          <a:extLst>
            <a:ext uri="{FF2B5EF4-FFF2-40B4-BE49-F238E27FC236}">
              <a16:creationId xmlns:a16="http://schemas.microsoft.com/office/drawing/2014/main" id="{00000000-0008-0000-0000-00000D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06" name="AutoShape 2">
          <a:extLst>
            <a:ext uri="{FF2B5EF4-FFF2-40B4-BE49-F238E27FC236}">
              <a16:creationId xmlns:a16="http://schemas.microsoft.com/office/drawing/2014/main" id="{00000000-0008-0000-0000-00000E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07" name="AutoShape 2">
          <a:extLst>
            <a:ext uri="{FF2B5EF4-FFF2-40B4-BE49-F238E27FC236}">
              <a16:creationId xmlns:a16="http://schemas.microsoft.com/office/drawing/2014/main" id="{00000000-0008-0000-0000-00000F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08" name="AutoShape 2">
          <a:extLst>
            <a:ext uri="{FF2B5EF4-FFF2-40B4-BE49-F238E27FC236}">
              <a16:creationId xmlns:a16="http://schemas.microsoft.com/office/drawing/2014/main" id="{00000000-0008-0000-0000-000010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09" name="AutoShape 2">
          <a:extLst>
            <a:ext uri="{FF2B5EF4-FFF2-40B4-BE49-F238E27FC236}">
              <a16:creationId xmlns:a16="http://schemas.microsoft.com/office/drawing/2014/main" id="{00000000-0008-0000-0000-000011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10" name="AutoShape 2">
          <a:extLst>
            <a:ext uri="{FF2B5EF4-FFF2-40B4-BE49-F238E27FC236}">
              <a16:creationId xmlns:a16="http://schemas.microsoft.com/office/drawing/2014/main" id="{00000000-0008-0000-0000-000012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11" name="AutoShape 2">
          <a:extLst>
            <a:ext uri="{FF2B5EF4-FFF2-40B4-BE49-F238E27FC236}">
              <a16:creationId xmlns:a16="http://schemas.microsoft.com/office/drawing/2014/main" id="{00000000-0008-0000-0000-000013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12" name="AutoShape 2">
          <a:extLst>
            <a:ext uri="{FF2B5EF4-FFF2-40B4-BE49-F238E27FC236}">
              <a16:creationId xmlns:a16="http://schemas.microsoft.com/office/drawing/2014/main" id="{00000000-0008-0000-0000-000014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13" name="AutoShape 2">
          <a:extLst>
            <a:ext uri="{FF2B5EF4-FFF2-40B4-BE49-F238E27FC236}">
              <a16:creationId xmlns:a16="http://schemas.microsoft.com/office/drawing/2014/main" id="{00000000-0008-0000-0000-000015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14" name="AutoShape 2">
          <a:extLst>
            <a:ext uri="{FF2B5EF4-FFF2-40B4-BE49-F238E27FC236}">
              <a16:creationId xmlns:a16="http://schemas.microsoft.com/office/drawing/2014/main" id="{00000000-0008-0000-0000-000016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15" name="AutoShape 2">
          <a:extLst>
            <a:ext uri="{FF2B5EF4-FFF2-40B4-BE49-F238E27FC236}">
              <a16:creationId xmlns:a16="http://schemas.microsoft.com/office/drawing/2014/main" id="{00000000-0008-0000-0000-000017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16" name="AutoShape 2">
          <a:extLst>
            <a:ext uri="{FF2B5EF4-FFF2-40B4-BE49-F238E27FC236}">
              <a16:creationId xmlns:a16="http://schemas.microsoft.com/office/drawing/2014/main" id="{00000000-0008-0000-0000-000018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17" name="AutoShape 2">
          <a:extLst>
            <a:ext uri="{FF2B5EF4-FFF2-40B4-BE49-F238E27FC236}">
              <a16:creationId xmlns:a16="http://schemas.microsoft.com/office/drawing/2014/main" id="{00000000-0008-0000-0000-000019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18" name="AutoShape 2">
          <a:extLst>
            <a:ext uri="{FF2B5EF4-FFF2-40B4-BE49-F238E27FC236}">
              <a16:creationId xmlns:a16="http://schemas.microsoft.com/office/drawing/2014/main" id="{00000000-0008-0000-0000-00001A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19" name="AutoShape 2">
          <a:extLst>
            <a:ext uri="{FF2B5EF4-FFF2-40B4-BE49-F238E27FC236}">
              <a16:creationId xmlns:a16="http://schemas.microsoft.com/office/drawing/2014/main" id="{00000000-0008-0000-0000-00001B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20" name="AutoShape 2">
          <a:extLst>
            <a:ext uri="{FF2B5EF4-FFF2-40B4-BE49-F238E27FC236}">
              <a16:creationId xmlns:a16="http://schemas.microsoft.com/office/drawing/2014/main" id="{00000000-0008-0000-0000-00001C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21" name="AutoShape 2">
          <a:extLst>
            <a:ext uri="{FF2B5EF4-FFF2-40B4-BE49-F238E27FC236}">
              <a16:creationId xmlns:a16="http://schemas.microsoft.com/office/drawing/2014/main" id="{00000000-0008-0000-0000-00001D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22" name="AutoShape 2">
          <a:extLst>
            <a:ext uri="{FF2B5EF4-FFF2-40B4-BE49-F238E27FC236}">
              <a16:creationId xmlns:a16="http://schemas.microsoft.com/office/drawing/2014/main" id="{00000000-0008-0000-0000-00001E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23" name="AutoShape 2">
          <a:extLst>
            <a:ext uri="{FF2B5EF4-FFF2-40B4-BE49-F238E27FC236}">
              <a16:creationId xmlns:a16="http://schemas.microsoft.com/office/drawing/2014/main" id="{00000000-0008-0000-0000-00001F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24" name="AutoShape 2">
          <a:extLst>
            <a:ext uri="{FF2B5EF4-FFF2-40B4-BE49-F238E27FC236}">
              <a16:creationId xmlns:a16="http://schemas.microsoft.com/office/drawing/2014/main" id="{00000000-0008-0000-0000-000020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25" name="AutoShape 2">
          <a:extLst>
            <a:ext uri="{FF2B5EF4-FFF2-40B4-BE49-F238E27FC236}">
              <a16:creationId xmlns:a16="http://schemas.microsoft.com/office/drawing/2014/main" id="{00000000-0008-0000-0000-000021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26" name="AutoShape 2">
          <a:extLst>
            <a:ext uri="{FF2B5EF4-FFF2-40B4-BE49-F238E27FC236}">
              <a16:creationId xmlns:a16="http://schemas.microsoft.com/office/drawing/2014/main" id="{00000000-0008-0000-0000-000022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27" name="AutoShape 2">
          <a:extLst>
            <a:ext uri="{FF2B5EF4-FFF2-40B4-BE49-F238E27FC236}">
              <a16:creationId xmlns:a16="http://schemas.microsoft.com/office/drawing/2014/main" id="{00000000-0008-0000-0000-000023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28" name="AutoShape 2">
          <a:extLst>
            <a:ext uri="{FF2B5EF4-FFF2-40B4-BE49-F238E27FC236}">
              <a16:creationId xmlns:a16="http://schemas.microsoft.com/office/drawing/2014/main" id="{00000000-0008-0000-0000-000024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29" name="AutoShape 2">
          <a:extLst>
            <a:ext uri="{FF2B5EF4-FFF2-40B4-BE49-F238E27FC236}">
              <a16:creationId xmlns:a16="http://schemas.microsoft.com/office/drawing/2014/main" id="{00000000-0008-0000-0000-000025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30" name="AutoShape 2">
          <a:extLst>
            <a:ext uri="{FF2B5EF4-FFF2-40B4-BE49-F238E27FC236}">
              <a16:creationId xmlns:a16="http://schemas.microsoft.com/office/drawing/2014/main" id="{00000000-0008-0000-0000-000026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31" name="AutoShape 2">
          <a:extLst>
            <a:ext uri="{FF2B5EF4-FFF2-40B4-BE49-F238E27FC236}">
              <a16:creationId xmlns:a16="http://schemas.microsoft.com/office/drawing/2014/main" id="{00000000-0008-0000-0000-000027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81109"/>
    <xdr:sp macro="" textlink="">
      <xdr:nvSpPr>
        <xdr:cNvPr id="1832" name="AutoShape 2">
          <a:extLst>
            <a:ext uri="{FF2B5EF4-FFF2-40B4-BE49-F238E27FC236}">
              <a16:creationId xmlns:a16="http://schemas.microsoft.com/office/drawing/2014/main" id="{00000000-0008-0000-0000-000028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33" name="AutoShape 2">
          <a:extLst>
            <a:ext uri="{FF2B5EF4-FFF2-40B4-BE49-F238E27FC236}">
              <a16:creationId xmlns:a16="http://schemas.microsoft.com/office/drawing/2014/main" id="{00000000-0008-0000-0000-000029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34" name="AutoShape 2">
          <a:extLst>
            <a:ext uri="{FF2B5EF4-FFF2-40B4-BE49-F238E27FC236}">
              <a16:creationId xmlns:a16="http://schemas.microsoft.com/office/drawing/2014/main" id="{00000000-0008-0000-0000-00002A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35" name="AutoShape 2">
          <a:extLst>
            <a:ext uri="{FF2B5EF4-FFF2-40B4-BE49-F238E27FC236}">
              <a16:creationId xmlns:a16="http://schemas.microsoft.com/office/drawing/2014/main" id="{00000000-0008-0000-0000-00002B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309684"/>
    <xdr:sp macro="" textlink="">
      <xdr:nvSpPr>
        <xdr:cNvPr id="1836" name="AutoShape 2">
          <a:extLst>
            <a:ext uri="{FF2B5EF4-FFF2-40B4-BE49-F238E27FC236}">
              <a16:creationId xmlns:a16="http://schemas.microsoft.com/office/drawing/2014/main" id="{00000000-0008-0000-0000-00002C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37" name="AutoShape 2">
          <a:extLst>
            <a:ext uri="{FF2B5EF4-FFF2-40B4-BE49-F238E27FC236}">
              <a16:creationId xmlns:a16="http://schemas.microsoft.com/office/drawing/2014/main" id="{00000000-0008-0000-0000-00002D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38" name="AutoShape 2">
          <a:extLst>
            <a:ext uri="{FF2B5EF4-FFF2-40B4-BE49-F238E27FC236}">
              <a16:creationId xmlns:a16="http://schemas.microsoft.com/office/drawing/2014/main" id="{00000000-0008-0000-0000-00002E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39" name="AutoShape 2">
          <a:extLst>
            <a:ext uri="{FF2B5EF4-FFF2-40B4-BE49-F238E27FC236}">
              <a16:creationId xmlns:a16="http://schemas.microsoft.com/office/drawing/2014/main" id="{00000000-0008-0000-0000-00002F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0" name="AutoShape 2">
          <a:extLst>
            <a:ext uri="{FF2B5EF4-FFF2-40B4-BE49-F238E27FC236}">
              <a16:creationId xmlns:a16="http://schemas.microsoft.com/office/drawing/2014/main" id="{00000000-0008-0000-0000-000030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1" name="AutoShape 2">
          <a:extLst>
            <a:ext uri="{FF2B5EF4-FFF2-40B4-BE49-F238E27FC236}">
              <a16:creationId xmlns:a16="http://schemas.microsoft.com/office/drawing/2014/main" id="{00000000-0008-0000-0000-000031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2" name="AutoShape 2">
          <a:extLst>
            <a:ext uri="{FF2B5EF4-FFF2-40B4-BE49-F238E27FC236}">
              <a16:creationId xmlns:a16="http://schemas.microsoft.com/office/drawing/2014/main" id="{00000000-0008-0000-0000-000032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3" name="AutoShape 2">
          <a:extLst>
            <a:ext uri="{FF2B5EF4-FFF2-40B4-BE49-F238E27FC236}">
              <a16:creationId xmlns:a16="http://schemas.microsoft.com/office/drawing/2014/main" id="{00000000-0008-0000-0000-000033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4" name="AutoShape 2">
          <a:extLst>
            <a:ext uri="{FF2B5EF4-FFF2-40B4-BE49-F238E27FC236}">
              <a16:creationId xmlns:a16="http://schemas.microsoft.com/office/drawing/2014/main" id="{00000000-0008-0000-0000-000034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5" name="AutoShape 2">
          <a:extLst>
            <a:ext uri="{FF2B5EF4-FFF2-40B4-BE49-F238E27FC236}">
              <a16:creationId xmlns:a16="http://schemas.microsoft.com/office/drawing/2014/main" id="{00000000-0008-0000-0000-000035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6" name="AutoShape 2">
          <a:extLst>
            <a:ext uri="{FF2B5EF4-FFF2-40B4-BE49-F238E27FC236}">
              <a16:creationId xmlns:a16="http://schemas.microsoft.com/office/drawing/2014/main" id="{00000000-0008-0000-0000-000036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7" name="AutoShape 2">
          <a:extLst>
            <a:ext uri="{FF2B5EF4-FFF2-40B4-BE49-F238E27FC236}">
              <a16:creationId xmlns:a16="http://schemas.microsoft.com/office/drawing/2014/main" id="{00000000-0008-0000-0000-000037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8" name="AutoShape 2">
          <a:extLst>
            <a:ext uri="{FF2B5EF4-FFF2-40B4-BE49-F238E27FC236}">
              <a16:creationId xmlns:a16="http://schemas.microsoft.com/office/drawing/2014/main" id="{00000000-0008-0000-0000-000038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49" name="AutoShape 2">
          <a:extLst>
            <a:ext uri="{FF2B5EF4-FFF2-40B4-BE49-F238E27FC236}">
              <a16:creationId xmlns:a16="http://schemas.microsoft.com/office/drawing/2014/main" id="{00000000-0008-0000-0000-000039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50" name="AutoShape 2">
          <a:extLst>
            <a:ext uri="{FF2B5EF4-FFF2-40B4-BE49-F238E27FC236}">
              <a16:creationId xmlns:a16="http://schemas.microsoft.com/office/drawing/2014/main" id="{00000000-0008-0000-0000-00003A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303</xdr:row>
      <xdr:rowOff>0</xdr:rowOff>
    </xdr:from>
    <xdr:ext cx="533644" cy="252534"/>
    <xdr:sp macro="" textlink="">
      <xdr:nvSpPr>
        <xdr:cNvPr id="1851" name="AutoShape 2">
          <a:extLst>
            <a:ext uri="{FF2B5EF4-FFF2-40B4-BE49-F238E27FC236}">
              <a16:creationId xmlns:a16="http://schemas.microsoft.com/office/drawing/2014/main" id="{00000000-0008-0000-0000-00003B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52" name="AutoShape 2">
          <a:extLst>
            <a:ext uri="{FF2B5EF4-FFF2-40B4-BE49-F238E27FC236}">
              <a16:creationId xmlns:a16="http://schemas.microsoft.com/office/drawing/2014/main" id="{00000000-0008-0000-0000-00003C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853" name="AutoShape 2">
          <a:extLst>
            <a:ext uri="{FF2B5EF4-FFF2-40B4-BE49-F238E27FC236}">
              <a16:creationId xmlns:a16="http://schemas.microsoft.com/office/drawing/2014/main" id="{00000000-0008-0000-0000-00003D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1854" name="AutoShape 2">
          <a:extLst>
            <a:ext uri="{FF2B5EF4-FFF2-40B4-BE49-F238E27FC236}">
              <a16:creationId xmlns:a16="http://schemas.microsoft.com/office/drawing/2014/main" id="{00000000-0008-0000-0000-00003E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1855" name="AutoShape 2">
          <a:extLst>
            <a:ext uri="{FF2B5EF4-FFF2-40B4-BE49-F238E27FC236}">
              <a16:creationId xmlns:a16="http://schemas.microsoft.com/office/drawing/2014/main" id="{00000000-0008-0000-0000-00003F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56" name="AutoShape 2">
          <a:extLst>
            <a:ext uri="{FF2B5EF4-FFF2-40B4-BE49-F238E27FC236}">
              <a16:creationId xmlns:a16="http://schemas.microsoft.com/office/drawing/2014/main" id="{00000000-0008-0000-0000-000040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857" name="AutoShape 2">
          <a:extLst>
            <a:ext uri="{FF2B5EF4-FFF2-40B4-BE49-F238E27FC236}">
              <a16:creationId xmlns:a16="http://schemas.microsoft.com/office/drawing/2014/main" id="{00000000-0008-0000-0000-000041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858" name="AutoShape 2">
          <a:extLst>
            <a:ext uri="{FF2B5EF4-FFF2-40B4-BE49-F238E27FC236}">
              <a16:creationId xmlns:a16="http://schemas.microsoft.com/office/drawing/2014/main" id="{00000000-0008-0000-0000-000042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59" name="AutoShape 2">
          <a:extLst>
            <a:ext uri="{FF2B5EF4-FFF2-40B4-BE49-F238E27FC236}">
              <a16:creationId xmlns:a16="http://schemas.microsoft.com/office/drawing/2014/main" id="{00000000-0008-0000-0000-000043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60" name="AutoShape 2">
          <a:extLst>
            <a:ext uri="{FF2B5EF4-FFF2-40B4-BE49-F238E27FC236}">
              <a16:creationId xmlns:a16="http://schemas.microsoft.com/office/drawing/2014/main" id="{00000000-0008-0000-0000-000044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861" name="AutoShape 2">
          <a:extLst>
            <a:ext uri="{FF2B5EF4-FFF2-40B4-BE49-F238E27FC236}">
              <a16:creationId xmlns:a16="http://schemas.microsoft.com/office/drawing/2014/main" id="{00000000-0008-0000-0000-000045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1862" name="AutoShape 2">
          <a:extLst>
            <a:ext uri="{FF2B5EF4-FFF2-40B4-BE49-F238E27FC236}">
              <a16:creationId xmlns:a16="http://schemas.microsoft.com/office/drawing/2014/main" id="{00000000-0008-0000-0000-000046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1863" name="AutoShape 2">
          <a:extLst>
            <a:ext uri="{FF2B5EF4-FFF2-40B4-BE49-F238E27FC236}">
              <a16:creationId xmlns:a16="http://schemas.microsoft.com/office/drawing/2014/main" id="{00000000-0008-0000-0000-000047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64" name="AutoShape 2">
          <a:extLst>
            <a:ext uri="{FF2B5EF4-FFF2-40B4-BE49-F238E27FC236}">
              <a16:creationId xmlns:a16="http://schemas.microsoft.com/office/drawing/2014/main" id="{00000000-0008-0000-0000-000048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865" name="AutoShape 2">
          <a:extLst>
            <a:ext uri="{FF2B5EF4-FFF2-40B4-BE49-F238E27FC236}">
              <a16:creationId xmlns:a16="http://schemas.microsoft.com/office/drawing/2014/main" id="{00000000-0008-0000-0000-000049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866" name="AutoShape 2">
          <a:extLst>
            <a:ext uri="{FF2B5EF4-FFF2-40B4-BE49-F238E27FC236}">
              <a16:creationId xmlns:a16="http://schemas.microsoft.com/office/drawing/2014/main" id="{00000000-0008-0000-0000-00004A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67" name="AutoShape 2">
          <a:extLst>
            <a:ext uri="{FF2B5EF4-FFF2-40B4-BE49-F238E27FC236}">
              <a16:creationId xmlns:a16="http://schemas.microsoft.com/office/drawing/2014/main" id="{00000000-0008-0000-0000-00004B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68" name="AutoShape 2">
          <a:extLst>
            <a:ext uri="{FF2B5EF4-FFF2-40B4-BE49-F238E27FC236}">
              <a16:creationId xmlns:a16="http://schemas.microsoft.com/office/drawing/2014/main" id="{00000000-0008-0000-0000-00004C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69" name="AutoShape 2">
          <a:extLst>
            <a:ext uri="{FF2B5EF4-FFF2-40B4-BE49-F238E27FC236}">
              <a16:creationId xmlns:a16="http://schemas.microsoft.com/office/drawing/2014/main" id="{00000000-0008-0000-0000-00004D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70" name="AutoShape 2">
          <a:extLst>
            <a:ext uri="{FF2B5EF4-FFF2-40B4-BE49-F238E27FC236}">
              <a16:creationId xmlns:a16="http://schemas.microsoft.com/office/drawing/2014/main" id="{00000000-0008-0000-0000-00004E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71" name="AutoShape 2">
          <a:extLst>
            <a:ext uri="{FF2B5EF4-FFF2-40B4-BE49-F238E27FC236}">
              <a16:creationId xmlns:a16="http://schemas.microsoft.com/office/drawing/2014/main" id="{00000000-0008-0000-0000-00004F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72" name="AutoShape 2">
          <a:extLst>
            <a:ext uri="{FF2B5EF4-FFF2-40B4-BE49-F238E27FC236}">
              <a16:creationId xmlns:a16="http://schemas.microsoft.com/office/drawing/2014/main" id="{00000000-0008-0000-0000-000050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73" name="AutoShape 2">
          <a:extLst>
            <a:ext uri="{FF2B5EF4-FFF2-40B4-BE49-F238E27FC236}">
              <a16:creationId xmlns:a16="http://schemas.microsoft.com/office/drawing/2014/main" id="{00000000-0008-0000-0000-000051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74" name="AutoShape 2">
          <a:extLst>
            <a:ext uri="{FF2B5EF4-FFF2-40B4-BE49-F238E27FC236}">
              <a16:creationId xmlns:a16="http://schemas.microsoft.com/office/drawing/2014/main" id="{00000000-0008-0000-0000-000052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75" name="AutoShape 2">
          <a:extLst>
            <a:ext uri="{FF2B5EF4-FFF2-40B4-BE49-F238E27FC236}">
              <a16:creationId xmlns:a16="http://schemas.microsoft.com/office/drawing/2014/main" id="{00000000-0008-0000-0000-000053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76" name="AutoShape 2">
          <a:extLst>
            <a:ext uri="{FF2B5EF4-FFF2-40B4-BE49-F238E27FC236}">
              <a16:creationId xmlns:a16="http://schemas.microsoft.com/office/drawing/2014/main" id="{00000000-0008-0000-0000-000054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77" name="AutoShape 2">
          <a:extLst>
            <a:ext uri="{FF2B5EF4-FFF2-40B4-BE49-F238E27FC236}">
              <a16:creationId xmlns:a16="http://schemas.microsoft.com/office/drawing/2014/main" id="{00000000-0008-0000-0000-000055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78" name="AutoShape 2">
          <a:extLst>
            <a:ext uri="{FF2B5EF4-FFF2-40B4-BE49-F238E27FC236}">
              <a16:creationId xmlns:a16="http://schemas.microsoft.com/office/drawing/2014/main" id="{00000000-0008-0000-0000-000056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79" name="AutoShape 2">
          <a:extLst>
            <a:ext uri="{FF2B5EF4-FFF2-40B4-BE49-F238E27FC236}">
              <a16:creationId xmlns:a16="http://schemas.microsoft.com/office/drawing/2014/main" id="{00000000-0008-0000-0000-000057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80" name="AutoShape 2">
          <a:extLst>
            <a:ext uri="{FF2B5EF4-FFF2-40B4-BE49-F238E27FC236}">
              <a16:creationId xmlns:a16="http://schemas.microsoft.com/office/drawing/2014/main" id="{00000000-0008-0000-0000-000058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81" name="AutoShape 2">
          <a:extLst>
            <a:ext uri="{FF2B5EF4-FFF2-40B4-BE49-F238E27FC236}">
              <a16:creationId xmlns:a16="http://schemas.microsoft.com/office/drawing/2014/main" id="{00000000-0008-0000-0000-000059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82" name="AutoShape 2">
          <a:extLst>
            <a:ext uri="{FF2B5EF4-FFF2-40B4-BE49-F238E27FC236}">
              <a16:creationId xmlns:a16="http://schemas.microsoft.com/office/drawing/2014/main" id="{00000000-0008-0000-0000-00005A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83" name="AutoShape 2">
          <a:extLst>
            <a:ext uri="{FF2B5EF4-FFF2-40B4-BE49-F238E27FC236}">
              <a16:creationId xmlns:a16="http://schemas.microsoft.com/office/drawing/2014/main" id="{00000000-0008-0000-0000-00005B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84" name="AutoShape 2">
          <a:extLst>
            <a:ext uri="{FF2B5EF4-FFF2-40B4-BE49-F238E27FC236}">
              <a16:creationId xmlns:a16="http://schemas.microsoft.com/office/drawing/2014/main" id="{00000000-0008-0000-0000-00005C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85" name="AutoShape 2">
          <a:extLst>
            <a:ext uri="{FF2B5EF4-FFF2-40B4-BE49-F238E27FC236}">
              <a16:creationId xmlns:a16="http://schemas.microsoft.com/office/drawing/2014/main" id="{00000000-0008-0000-0000-00005D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86" name="AutoShape 2">
          <a:extLst>
            <a:ext uri="{FF2B5EF4-FFF2-40B4-BE49-F238E27FC236}">
              <a16:creationId xmlns:a16="http://schemas.microsoft.com/office/drawing/2014/main" id="{00000000-0008-0000-0000-00005E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87" name="AutoShape 2">
          <a:extLst>
            <a:ext uri="{FF2B5EF4-FFF2-40B4-BE49-F238E27FC236}">
              <a16:creationId xmlns:a16="http://schemas.microsoft.com/office/drawing/2014/main" id="{00000000-0008-0000-0000-00005F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88" name="AutoShape 2">
          <a:extLst>
            <a:ext uri="{FF2B5EF4-FFF2-40B4-BE49-F238E27FC236}">
              <a16:creationId xmlns:a16="http://schemas.microsoft.com/office/drawing/2014/main" id="{00000000-0008-0000-0000-000060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89" name="AutoShape 2">
          <a:extLst>
            <a:ext uri="{FF2B5EF4-FFF2-40B4-BE49-F238E27FC236}">
              <a16:creationId xmlns:a16="http://schemas.microsoft.com/office/drawing/2014/main" id="{00000000-0008-0000-0000-000061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90" name="AutoShape 2">
          <a:extLst>
            <a:ext uri="{FF2B5EF4-FFF2-40B4-BE49-F238E27FC236}">
              <a16:creationId xmlns:a16="http://schemas.microsoft.com/office/drawing/2014/main" id="{00000000-0008-0000-0000-000062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91" name="AutoShape 2">
          <a:extLst>
            <a:ext uri="{FF2B5EF4-FFF2-40B4-BE49-F238E27FC236}">
              <a16:creationId xmlns:a16="http://schemas.microsoft.com/office/drawing/2014/main" id="{00000000-0008-0000-0000-000063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92" name="AutoShape 2">
          <a:extLst>
            <a:ext uri="{FF2B5EF4-FFF2-40B4-BE49-F238E27FC236}">
              <a16:creationId xmlns:a16="http://schemas.microsoft.com/office/drawing/2014/main" id="{00000000-0008-0000-0000-000064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93" name="AutoShape 2">
          <a:extLst>
            <a:ext uri="{FF2B5EF4-FFF2-40B4-BE49-F238E27FC236}">
              <a16:creationId xmlns:a16="http://schemas.microsoft.com/office/drawing/2014/main" id="{00000000-0008-0000-0000-000065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894" name="AutoShape 2">
          <a:extLst>
            <a:ext uri="{FF2B5EF4-FFF2-40B4-BE49-F238E27FC236}">
              <a16:creationId xmlns:a16="http://schemas.microsoft.com/office/drawing/2014/main" id="{00000000-0008-0000-0000-000066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95" name="AutoShape 2">
          <a:extLst>
            <a:ext uri="{FF2B5EF4-FFF2-40B4-BE49-F238E27FC236}">
              <a16:creationId xmlns:a16="http://schemas.microsoft.com/office/drawing/2014/main" id="{00000000-0008-0000-0000-000067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96" name="AutoShape 2">
          <a:extLst>
            <a:ext uri="{FF2B5EF4-FFF2-40B4-BE49-F238E27FC236}">
              <a16:creationId xmlns:a16="http://schemas.microsoft.com/office/drawing/2014/main" id="{00000000-0008-0000-0000-000068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97" name="AutoShape 2">
          <a:extLst>
            <a:ext uri="{FF2B5EF4-FFF2-40B4-BE49-F238E27FC236}">
              <a16:creationId xmlns:a16="http://schemas.microsoft.com/office/drawing/2014/main" id="{00000000-0008-0000-0000-000069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898" name="AutoShape 2">
          <a:extLst>
            <a:ext uri="{FF2B5EF4-FFF2-40B4-BE49-F238E27FC236}">
              <a16:creationId xmlns:a16="http://schemas.microsoft.com/office/drawing/2014/main" id="{00000000-0008-0000-0000-00006A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899" name="AutoShape 2">
          <a:extLst>
            <a:ext uri="{FF2B5EF4-FFF2-40B4-BE49-F238E27FC236}">
              <a16:creationId xmlns:a16="http://schemas.microsoft.com/office/drawing/2014/main" id="{00000000-0008-0000-0000-00006B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0" name="AutoShape 2">
          <a:extLst>
            <a:ext uri="{FF2B5EF4-FFF2-40B4-BE49-F238E27FC236}">
              <a16:creationId xmlns:a16="http://schemas.microsoft.com/office/drawing/2014/main" id="{00000000-0008-0000-0000-00006C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1" name="AutoShape 2">
          <a:extLst>
            <a:ext uri="{FF2B5EF4-FFF2-40B4-BE49-F238E27FC236}">
              <a16:creationId xmlns:a16="http://schemas.microsoft.com/office/drawing/2014/main" id="{00000000-0008-0000-0000-00006D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2" name="AutoShape 2">
          <a:extLst>
            <a:ext uri="{FF2B5EF4-FFF2-40B4-BE49-F238E27FC236}">
              <a16:creationId xmlns:a16="http://schemas.microsoft.com/office/drawing/2014/main" id="{00000000-0008-0000-0000-00006E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3" name="AutoShape 2">
          <a:extLst>
            <a:ext uri="{FF2B5EF4-FFF2-40B4-BE49-F238E27FC236}">
              <a16:creationId xmlns:a16="http://schemas.microsoft.com/office/drawing/2014/main" id="{00000000-0008-0000-0000-00006F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4" name="AutoShape 2">
          <a:extLst>
            <a:ext uri="{FF2B5EF4-FFF2-40B4-BE49-F238E27FC236}">
              <a16:creationId xmlns:a16="http://schemas.microsoft.com/office/drawing/2014/main" id="{00000000-0008-0000-0000-000070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5" name="AutoShape 2">
          <a:extLst>
            <a:ext uri="{FF2B5EF4-FFF2-40B4-BE49-F238E27FC236}">
              <a16:creationId xmlns:a16="http://schemas.microsoft.com/office/drawing/2014/main" id="{00000000-0008-0000-0000-000071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6" name="AutoShape 2">
          <a:extLst>
            <a:ext uri="{FF2B5EF4-FFF2-40B4-BE49-F238E27FC236}">
              <a16:creationId xmlns:a16="http://schemas.microsoft.com/office/drawing/2014/main" id="{00000000-0008-0000-0000-000072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7" name="AutoShape 2">
          <a:extLst>
            <a:ext uri="{FF2B5EF4-FFF2-40B4-BE49-F238E27FC236}">
              <a16:creationId xmlns:a16="http://schemas.microsoft.com/office/drawing/2014/main" id="{00000000-0008-0000-0000-000073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8" name="AutoShape 2">
          <a:extLst>
            <a:ext uri="{FF2B5EF4-FFF2-40B4-BE49-F238E27FC236}">
              <a16:creationId xmlns:a16="http://schemas.microsoft.com/office/drawing/2014/main" id="{00000000-0008-0000-0000-000074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09" name="AutoShape 2">
          <a:extLst>
            <a:ext uri="{FF2B5EF4-FFF2-40B4-BE49-F238E27FC236}">
              <a16:creationId xmlns:a16="http://schemas.microsoft.com/office/drawing/2014/main" id="{00000000-0008-0000-0000-000075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10" name="AutoShape 2">
          <a:extLst>
            <a:ext uri="{FF2B5EF4-FFF2-40B4-BE49-F238E27FC236}">
              <a16:creationId xmlns:a16="http://schemas.microsoft.com/office/drawing/2014/main" id="{00000000-0008-0000-0000-000076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11" name="AutoShape 2">
          <a:extLst>
            <a:ext uri="{FF2B5EF4-FFF2-40B4-BE49-F238E27FC236}">
              <a16:creationId xmlns:a16="http://schemas.microsoft.com/office/drawing/2014/main" id="{00000000-0008-0000-0000-000077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12" name="AutoShape 2">
          <a:extLst>
            <a:ext uri="{FF2B5EF4-FFF2-40B4-BE49-F238E27FC236}">
              <a16:creationId xmlns:a16="http://schemas.microsoft.com/office/drawing/2014/main" id="{00000000-0008-0000-0000-000078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13" name="AutoShape 2">
          <a:extLst>
            <a:ext uri="{FF2B5EF4-FFF2-40B4-BE49-F238E27FC236}">
              <a16:creationId xmlns:a16="http://schemas.microsoft.com/office/drawing/2014/main" id="{00000000-0008-0000-0000-000079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14" name="AutoShape 2">
          <a:extLst>
            <a:ext uri="{FF2B5EF4-FFF2-40B4-BE49-F238E27FC236}">
              <a16:creationId xmlns:a16="http://schemas.microsoft.com/office/drawing/2014/main" id="{00000000-0008-0000-0000-00007A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15" name="AutoShape 2">
          <a:extLst>
            <a:ext uri="{FF2B5EF4-FFF2-40B4-BE49-F238E27FC236}">
              <a16:creationId xmlns:a16="http://schemas.microsoft.com/office/drawing/2014/main" id="{00000000-0008-0000-0000-00007B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916" name="AutoShape 2">
          <a:extLst>
            <a:ext uri="{FF2B5EF4-FFF2-40B4-BE49-F238E27FC236}">
              <a16:creationId xmlns:a16="http://schemas.microsoft.com/office/drawing/2014/main" id="{00000000-0008-0000-0000-00007C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1917" name="AutoShape 2">
          <a:extLst>
            <a:ext uri="{FF2B5EF4-FFF2-40B4-BE49-F238E27FC236}">
              <a16:creationId xmlns:a16="http://schemas.microsoft.com/office/drawing/2014/main" id="{00000000-0008-0000-0000-00007D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1918" name="AutoShape 2">
          <a:extLst>
            <a:ext uri="{FF2B5EF4-FFF2-40B4-BE49-F238E27FC236}">
              <a16:creationId xmlns:a16="http://schemas.microsoft.com/office/drawing/2014/main" id="{00000000-0008-0000-0000-00007E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19" name="AutoShape 2">
          <a:extLst>
            <a:ext uri="{FF2B5EF4-FFF2-40B4-BE49-F238E27FC236}">
              <a16:creationId xmlns:a16="http://schemas.microsoft.com/office/drawing/2014/main" id="{00000000-0008-0000-0000-00007F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920" name="AutoShape 2">
          <a:extLst>
            <a:ext uri="{FF2B5EF4-FFF2-40B4-BE49-F238E27FC236}">
              <a16:creationId xmlns:a16="http://schemas.microsoft.com/office/drawing/2014/main" id="{00000000-0008-0000-0000-000080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921" name="AutoShape 2">
          <a:extLst>
            <a:ext uri="{FF2B5EF4-FFF2-40B4-BE49-F238E27FC236}">
              <a16:creationId xmlns:a16="http://schemas.microsoft.com/office/drawing/2014/main" id="{00000000-0008-0000-0000-000081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22" name="AutoShape 2">
          <a:extLst>
            <a:ext uri="{FF2B5EF4-FFF2-40B4-BE49-F238E27FC236}">
              <a16:creationId xmlns:a16="http://schemas.microsoft.com/office/drawing/2014/main" id="{00000000-0008-0000-0000-000082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23" name="AutoShape 2">
          <a:extLst>
            <a:ext uri="{FF2B5EF4-FFF2-40B4-BE49-F238E27FC236}">
              <a16:creationId xmlns:a16="http://schemas.microsoft.com/office/drawing/2014/main" id="{00000000-0008-0000-0000-000083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924" name="AutoShape 2">
          <a:extLst>
            <a:ext uri="{FF2B5EF4-FFF2-40B4-BE49-F238E27FC236}">
              <a16:creationId xmlns:a16="http://schemas.microsoft.com/office/drawing/2014/main" id="{00000000-0008-0000-0000-000084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1925" name="AutoShape 2">
          <a:extLst>
            <a:ext uri="{FF2B5EF4-FFF2-40B4-BE49-F238E27FC236}">
              <a16:creationId xmlns:a16="http://schemas.microsoft.com/office/drawing/2014/main" id="{00000000-0008-0000-0000-000085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1926" name="AutoShape 2">
          <a:extLst>
            <a:ext uri="{FF2B5EF4-FFF2-40B4-BE49-F238E27FC236}">
              <a16:creationId xmlns:a16="http://schemas.microsoft.com/office/drawing/2014/main" id="{00000000-0008-0000-0000-00008607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27" name="AutoShape 2">
          <a:extLst>
            <a:ext uri="{FF2B5EF4-FFF2-40B4-BE49-F238E27FC236}">
              <a16:creationId xmlns:a16="http://schemas.microsoft.com/office/drawing/2014/main" id="{00000000-0008-0000-0000-000087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928" name="AutoShape 2">
          <a:extLst>
            <a:ext uri="{FF2B5EF4-FFF2-40B4-BE49-F238E27FC236}">
              <a16:creationId xmlns:a16="http://schemas.microsoft.com/office/drawing/2014/main" id="{00000000-0008-0000-0000-000088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1929" name="AutoShape 2">
          <a:extLst>
            <a:ext uri="{FF2B5EF4-FFF2-40B4-BE49-F238E27FC236}">
              <a16:creationId xmlns:a16="http://schemas.microsoft.com/office/drawing/2014/main" id="{00000000-0008-0000-0000-00008907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30" name="AutoShape 2">
          <a:extLst>
            <a:ext uri="{FF2B5EF4-FFF2-40B4-BE49-F238E27FC236}">
              <a16:creationId xmlns:a16="http://schemas.microsoft.com/office/drawing/2014/main" id="{00000000-0008-0000-0000-00008A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31" name="AutoShape 2">
          <a:extLst>
            <a:ext uri="{FF2B5EF4-FFF2-40B4-BE49-F238E27FC236}">
              <a16:creationId xmlns:a16="http://schemas.microsoft.com/office/drawing/2014/main" id="{00000000-0008-0000-0000-00008B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32" name="AutoShape 2">
          <a:extLst>
            <a:ext uri="{FF2B5EF4-FFF2-40B4-BE49-F238E27FC236}">
              <a16:creationId xmlns:a16="http://schemas.microsoft.com/office/drawing/2014/main" id="{00000000-0008-0000-0000-00008C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33" name="AutoShape 2">
          <a:extLst>
            <a:ext uri="{FF2B5EF4-FFF2-40B4-BE49-F238E27FC236}">
              <a16:creationId xmlns:a16="http://schemas.microsoft.com/office/drawing/2014/main" id="{00000000-0008-0000-0000-00008D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34" name="AutoShape 2">
          <a:extLst>
            <a:ext uri="{FF2B5EF4-FFF2-40B4-BE49-F238E27FC236}">
              <a16:creationId xmlns:a16="http://schemas.microsoft.com/office/drawing/2014/main" id="{00000000-0008-0000-0000-00008E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35" name="AutoShape 2">
          <a:extLst>
            <a:ext uri="{FF2B5EF4-FFF2-40B4-BE49-F238E27FC236}">
              <a16:creationId xmlns:a16="http://schemas.microsoft.com/office/drawing/2014/main" id="{00000000-0008-0000-0000-00008F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36" name="AutoShape 2">
          <a:extLst>
            <a:ext uri="{FF2B5EF4-FFF2-40B4-BE49-F238E27FC236}">
              <a16:creationId xmlns:a16="http://schemas.microsoft.com/office/drawing/2014/main" id="{00000000-0008-0000-0000-000090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37" name="AutoShape 2">
          <a:extLst>
            <a:ext uri="{FF2B5EF4-FFF2-40B4-BE49-F238E27FC236}">
              <a16:creationId xmlns:a16="http://schemas.microsoft.com/office/drawing/2014/main" id="{00000000-0008-0000-0000-000091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38" name="AutoShape 2">
          <a:extLst>
            <a:ext uri="{FF2B5EF4-FFF2-40B4-BE49-F238E27FC236}">
              <a16:creationId xmlns:a16="http://schemas.microsoft.com/office/drawing/2014/main" id="{00000000-0008-0000-0000-000092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39" name="AutoShape 2">
          <a:extLst>
            <a:ext uri="{FF2B5EF4-FFF2-40B4-BE49-F238E27FC236}">
              <a16:creationId xmlns:a16="http://schemas.microsoft.com/office/drawing/2014/main" id="{00000000-0008-0000-0000-000093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40" name="AutoShape 2">
          <a:extLst>
            <a:ext uri="{FF2B5EF4-FFF2-40B4-BE49-F238E27FC236}">
              <a16:creationId xmlns:a16="http://schemas.microsoft.com/office/drawing/2014/main" id="{00000000-0008-0000-0000-000094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41" name="AutoShape 2">
          <a:extLst>
            <a:ext uri="{FF2B5EF4-FFF2-40B4-BE49-F238E27FC236}">
              <a16:creationId xmlns:a16="http://schemas.microsoft.com/office/drawing/2014/main" id="{00000000-0008-0000-0000-000095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42" name="AutoShape 2">
          <a:extLst>
            <a:ext uri="{FF2B5EF4-FFF2-40B4-BE49-F238E27FC236}">
              <a16:creationId xmlns:a16="http://schemas.microsoft.com/office/drawing/2014/main" id="{00000000-0008-0000-0000-000096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43" name="AutoShape 2">
          <a:extLst>
            <a:ext uri="{FF2B5EF4-FFF2-40B4-BE49-F238E27FC236}">
              <a16:creationId xmlns:a16="http://schemas.microsoft.com/office/drawing/2014/main" id="{00000000-0008-0000-0000-000097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44" name="AutoShape 2">
          <a:extLst>
            <a:ext uri="{FF2B5EF4-FFF2-40B4-BE49-F238E27FC236}">
              <a16:creationId xmlns:a16="http://schemas.microsoft.com/office/drawing/2014/main" id="{00000000-0008-0000-0000-000098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45" name="AutoShape 2">
          <a:extLst>
            <a:ext uri="{FF2B5EF4-FFF2-40B4-BE49-F238E27FC236}">
              <a16:creationId xmlns:a16="http://schemas.microsoft.com/office/drawing/2014/main" id="{00000000-0008-0000-0000-000099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46" name="AutoShape 2">
          <a:extLst>
            <a:ext uri="{FF2B5EF4-FFF2-40B4-BE49-F238E27FC236}">
              <a16:creationId xmlns:a16="http://schemas.microsoft.com/office/drawing/2014/main" id="{00000000-0008-0000-0000-00009A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47" name="AutoShape 2">
          <a:extLst>
            <a:ext uri="{FF2B5EF4-FFF2-40B4-BE49-F238E27FC236}">
              <a16:creationId xmlns:a16="http://schemas.microsoft.com/office/drawing/2014/main" id="{00000000-0008-0000-0000-00009B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48" name="AutoShape 2">
          <a:extLst>
            <a:ext uri="{FF2B5EF4-FFF2-40B4-BE49-F238E27FC236}">
              <a16:creationId xmlns:a16="http://schemas.microsoft.com/office/drawing/2014/main" id="{00000000-0008-0000-0000-00009C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49" name="AutoShape 2">
          <a:extLst>
            <a:ext uri="{FF2B5EF4-FFF2-40B4-BE49-F238E27FC236}">
              <a16:creationId xmlns:a16="http://schemas.microsoft.com/office/drawing/2014/main" id="{00000000-0008-0000-0000-00009D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50" name="AutoShape 2">
          <a:extLst>
            <a:ext uri="{FF2B5EF4-FFF2-40B4-BE49-F238E27FC236}">
              <a16:creationId xmlns:a16="http://schemas.microsoft.com/office/drawing/2014/main" id="{00000000-0008-0000-0000-00009E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51" name="AutoShape 2">
          <a:extLst>
            <a:ext uri="{FF2B5EF4-FFF2-40B4-BE49-F238E27FC236}">
              <a16:creationId xmlns:a16="http://schemas.microsoft.com/office/drawing/2014/main" id="{00000000-0008-0000-0000-00009F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52" name="AutoShape 2">
          <a:extLst>
            <a:ext uri="{FF2B5EF4-FFF2-40B4-BE49-F238E27FC236}">
              <a16:creationId xmlns:a16="http://schemas.microsoft.com/office/drawing/2014/main" id="{00000000-0008-0000-0000-0000A0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53" name="AutoShape 2">
          <a:extLst>
            <a:ext uri="{FF2B5EF4-FFF2-40B4-BE49-F238E27FC236}">
              <a16:creationId xmlns:a16="http://schemas.microsoft.com/office/drawing/2014/main" id="{00000000-0008-0000-0000-0000A1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54" name="AutoShape 2">
          <a:extLst>
            <a:ext uri="{FF2B5EF4-FFF2-40B4-BE49-F238E27FC236}">
              <a16:creationId xmlns:a16="http://schemas.microsoft.com/office/drawing/2014/main" id="{00000000-0008-0000-0000-0000A2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55" name="AutoShape 2">
          <a:extLst>
            <a:ext uri="{FF2B5EF4-FFF2-40B4-BE49-F238E27FC236}">
              <a16:creationId xmlns:a16="http://schemas.microsoft.com/office/drawing/2014/main" id="{00000000-0008-0000-0000-0000A3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56" name="AutoShape 2">
          <a:extLst>
            <a:ext uri="{FF2B5EF4-FFF2-40B4-BE49-F238E27FC236}">
              <a16:creationId xmlns:a16="http://schemas.microsoft.com/office/drawing/2014/main" id="{00000000-0008-0000-0000-0000A4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1957" name="AutoShape 2">
          <a:extLst>
            <a:ext uri="{FF2B5EF4-FFF2-40B4-BE49-F238E27FC236}">
              <a16:creationId xmlns:a16="http://schemas.microsoft.com/office/drawing/2014/main" id="{00000000-0008-0000-0000-0000A507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58" name="AutoShape 2">
          <a:extLst>
            <a:ext uri="{FF2B5EF4-FFF2-40B4-BE49-F238E27FC236}">
              <a16:creationId xmlns:a16="http://schemas.microsoft.com/office/drawing/2014/main" id="{00000000-0008-0000-0000-0000A6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59" name="AutoShape 2">
          <a:extLst>
            <a:ext uri="{FF2B5EF4-FFF2-40B4-BE49-F238E27FC236}">
              <a16:creationId xmlns:a16="http://schemas.microsoft.com/office/drawing/2014/main" id="{00000000-0008-0000-0000-0000A7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60" name="AutoShape 2">
          <a:extLst>
            <a:ext uri="{FF2B5EF4-FFF2-40B4-BE49-F238E27FC236}">
              <a16:creationId xmlns:a16="http://schemas.microsoft.com/office/drawing/2014/main" id="{00000000-0008-0000-0000-0000A8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1961" name="AutoShape 2">
          <a:extLst>
            <a:ext uri="{FF2B5EF4-FFF2-40B4-BE49-F238E27FC236}">
              <a16:creationId xmlns:a16="http://schemas.microsoft.com/office/drawing/2014/main" id="{00000000-0008-0000-0000-0000A907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62" name="AutoShape 2">
          <a:extLst>
            <a:ext uri="{FF2B5EF4-FFF2-40B4-BE49-F238E27FC236}">
              <a16:creationId xmlns:a16="http://schemas.microsoft.com/office/drawing/2014/main" id="{00000000-0008-0000-0000-0000AA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63" name="AutoShape 2">
          <a:extLst>
            <a:ext uri="{FF2B5EF4-FFF2-40B4-BE49-F238E27FC236}">
              <a16:creationId xmlns:a16="http://schemas.microsoft.com/office/drawing/2014/main" id="{00000000-0008-0000-0000-0000AB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64" name="AutoShape 2">
          <a:extLst>
            <a:ext uri="{FF2B5EF4-FFF2-40B4-BE49-F238E27FC236}">
              <a16:creationId xmlns:a16="http://schemas.microsoft.com/office/drawing/2014/main" id="{00000000-0008-0000-0000-0000AC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65" name="AutoShape 2">
          <a:extLst>
            <a:ext uri="{FF2B5EF4-FFF2-40B4-BE49-F238E27FC236}">
              <a16:creationId xmlns:a16="http://schemas.microsoft.com/office/drawing/2014/main" id="{00000000-0008-0000-0000-0000AD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66" name="AutoShape 2">
          <a:extLst>
            <a:ext uri="{FF2B5EF4-FFF2-40B4-BE49-F238E27FC236}">
              <a16:creationId xmlns:a16="http://schemas.microsoft.com/office/drawing/2014/main" id="{00000000-0008-0000-0000-0000AE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67" name="AutoShape 2">
          <a:extLst>
            <a:ext uri="{FF2B5EF4-FFF2-40B4-BE49-F238E27FC236}">
              <a16:creationId xmlns:a16="http://schemas.microsoft.com/office/drawing/2014/main" id="{00000000-0008-0000-0000-0000AF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68" name="AutoShape 2">
          <a:extLst>
            <a:ext uri="{FF2B5EF4-FFF2-40B4-BE49-F238E27FC236}">
              <a16:creationId xmlns:a16="http://schemas.microsoft.com/office/drawing/2014/main" id="{00000000-0008-0000-0000-0000B0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69" name="AutoShape 2">
          <a:extLst>
            <a:ext uri="{FF2B5EF4-FFF2-40B4-BE49-F238E27FC236}">
              <a16:creationId xmlns:a16="http://schemas.microsoft.com/office/drawing/2014/main" id="{00000000-0008-0000-0000-0000B1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70" name="AutoShape 2">
          <a:extLst>
            <a:ext uri="{FF2B5EF4-FFF2-40B4-BE49-F238E27FC236}">
              <a16:creationId xmlns:a16="http://schemas.microsoft.com/office/drawing/2014/main" id="{00000000-0008-0000-0000-0000B2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71" name="AutoShape 2">
          <a:extLst>
            <a:ext uri="{FF2B5EF4-FFF2-40B4-BE49-F238E27FC236}">
              <a16:creationId xmlns:a16="http://schemas.microsoft.com/office/drawing/2014/main" id="{00000000-0008-0000-0000-0000B3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72" name="AutoShape 2">
          <a:extLst>
            <a:ext uri="{FF2B5EF4-FFF2-40B4-BE49-F238E27FC236}">
              <a16:creationId xmlns:a16="http://schemas.microsoft.com/office/drawing/2014/main" id="{00000000-0008-0000-0000-0000B4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73" name="AutoShape 2">
          <a:extLst>
            <a:ext uri="{FF2B5EF4-FFF2-40B4-BE49-F238E27FC236}">
              <a16:creationId xmlns:a16="http://schemas.microsoft.com/office/drawing/2014/main" id="{00000000-0008-0000-0000-0000B5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74" name="AutoShape 2">
          <a:extLst>
            <a:ext uri="{FF2B5EF4-FFF2-40B4-BE49-F238E27FC236}">
              <a16:creationId xmlns:a16="http://schemas.microsoft.com/office/drawing/2014/main" id="{00000000-0008-0000-0000-0000B6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75" name="AutoShape 2">
          <a:extLst>
            <a:ext uri="{FF2B5EF4-FFF2-40B4-BE49-F238E27FC236}">
              <a16:creationId xmlns:a16="http://schemas.microsoft.com/office/drawing/2014/main" id="{00000000-0008-0000-0000-0000B7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76" name="AutoShape 2">
          <a:extLst>
            <a:ext uri="{FF2B5EF4-FFF2-40B4-BE49-F238E27FC236}">
              <a16:creationId xmlns:a16="http://schemas.microsoft.com/office/drawing/2014/main" id="{00000000-0008-0000-0000-0000B8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1977" name="AutoShape 2">
          <a:extLst>
            <a:ext uri="{FF2B5EF4-FFF2-40B4-BE49-F238E27FC236}">
              <a16:creationId xmlns:a16="http://schemas.microsoft.com/office/drawing/2014/main" id="{00000000-0008-0000-0000-0000B907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1978" name="AutoShape 2">
          <a:extLst>
            <a:ext uri="{FF2B5EF4-FFF2-40B4-BE49-F238E27FC236}">
              <a16:creationId xmlns:a16="http://schemas.microsoft.com/office/drawing/2014/main" id="{00000000-0008-0000-0000-0000BA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79" name="AutoShape 2">
          <a:extLst>
            <a:ext uri="{FF2B5EF4-FFF2-40B4-BE49-F238E27FC236}">
              <a16:creationId xmlns:a16="http://schemas.microsoft.com/office/drawing/2014/main" id="{00000000-0008-0000-0000-0000BB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33484"/>
    <xdr:sp macro="" textlink="">
      <xdr:nvSpPr>
        <xdr:cNvPr id="1980" name="AutoShape 2">
          <a:extLst>
            <a:ext uri="{FF2B5EF4-FFF2-40B4-BE49-F238E27FC236}">
              <a16:creationId xmlns:a16="http://schemas.microsoft.com/office/drawing/2014/main" id="{00000000-0008-0000-0000-0000BC07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33484"/>
    <xdr:sp macro="" textlink="">
      <xdr:nvSpPr>
        <xdr:cNvPr id="1981" name="AutoShape 2">
          <a:extLst>
            <a:ext uri="{FF2B5EF4-FFF2-40B4-BE49-F238E27FC236}">
              <a16:creationId xmlns:a16="http://schemas.microsoft.com/office/drawing/2014/main" id="{00000000-0008-0000-0000-0000BD07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1982" name="AutoShape 2">
          <a:extLst>
            <a:ext uri="{FF2B5EF4-FFF2-40B4-BE49-F238E27FC236}">
              <a16:creationId xmlns:a16="http://schemas.microsoft.com/office/drawing/2014/main" id="{00000000-0008-0000-0000-0000BE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83" name="AutoShape 2">
          <a:extLst>
            <a:ext uri="{FF2B5EF4-FFF2-40B4-BE49-F238E27FC236}">
              <a16:creationId xmlns:a16="http://schemas.microsoft.com/office/drawing/2014/main" id="{00000000-0008-0000-0000-0000BF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84" name="AutoShape 2">
          <a:extLst>
            <a:ext uri="{FF2B5EF4-FFF2-40B4-BE49-F238E27FC236}">
              <a16:creationId xmlns:a16="http://schemas.microsoft.com/office/drawing/2014/main" id="{00000000-0008-0000-0000-0000C0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1985" name="AutoShape 2">
          <a:extLst>
            <a:ext uri="{FF2B5EF4-FFF2-40B4-BE49-F238E27FC236}">
              <a16:creationId xmlns:a16="http://schemas.microsoft.com/office/drawing/2014/main" id="{00000000-0008-0000-0000-0000C1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1986" name="AutoShape 2">
          <a:extLst>
            <a:ext uri="{FF2B5EF4-FFF2-40B4-BE49-F238E27FC236}">
              <a16:creationId xmlns:a16="http://schemas.microsoft.com/office/drawing/2014/main" id="{00000000-0008-0000-0000-0000C2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87" name="AutoShape 2">
          <a:extLst>
            <a:ext uri="{FF2B5EF4-FFF2-40B4-BE49-F238E27FC236}">
              <a16:creationId xmlns:a16="http://schemas.microsoft.com/office/drawing/2014/main" id="{00000000-0008-0000-0000-0000C3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33484"/>
    <xdr:sp macro="" textlink="">
      <xdr:nvSpPr>
        <xdr:cNvPr id="1988" name="AutoShape 2">
          <a:extLst>
            <a:ext uri="{FF2B5EF4-FFF2-40B4-BE49-F238E27FC236}">
              <a16:creationId xmlns:a16="http://schemas.microsoft.com/office/drawing/2014/main" id="{00000000-0008-0000-0000-0000C407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33484"/>
    <xdr:sp macro="" textlink="">
      <xdr:nvSpPr>
        <xdr:cNvPr id="1989" name="AutoShape 2">
          <a:extLst>
            <a:ext uri="{FF2B5EF4-FFF2-40B4-BE49-F238E27FC236}">
              <a16:creationId xmlns:a16="http://schemas.microsoft.com/office/drawing/2014/main" id="{00000000-0008-0000-0000-0000C507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1990" name="AutoShape 2">
          <a:extLst>
            <a:ext uri="{FF2B5EF4-FFF2-40B4-BE49-F238E27FC236}">
              <a16:creationId xmlns:a16="http://schemas.microsoft.com/office/drawing/2014/main" id="{00000000-0008-0000-0000-0000C6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91" name="AutoShape 2">
          <a:extLst>
            <a:ext uri="{FF2B5EF4-FFF2-40B4-BE49-F238E27FC236}">
              <a16:creationId xmlns:a16="http://schemas.microsoft.com/office/drawing/2014/main" id="{00000000-0008-0000-0000-0000C7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92" name="AutoShape 2">
          <a:extLst>
            <a:ext uri="{FF2B5EF4-FFF2-40B4-BE49-F238E27FC236}">
              <a16:creationId xmlns:a16="http://schemas.microsoft.com/office/drawing/2014/main" id="{00000000-0008-0000-0000-0000C8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1993" name="AutoShape 2">
          <a:extLst>
            <a:ext uri="{FF2B5EF4-FFF2-40B4-BE49-F238E27FC236}">
              <a16:creationId xmlns:a16="http://schemas.microsoft.com/office/drawing/2014/main" id="{00000000-0008-0000-0000-0000C9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1994" name="AutoShape 2">
          <a:extLst>
            <a:ext uri="{FF2B5EF4-FFF2-40B4-BE49-F238E27FC236}">
              <a16:creationId xmlns:a16="http://schemas.microsoft.com/office/drawing/2014/main" id="{00000000-0008-0000-0000-0000CA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95" name="AutoShape 2">
          <a:extLst>
            <a:ext uri="{FF2B5EF4-FFF2-40B4-BE49-F238E27FC236}">
              <a16:creationId xmlns:a16="http://schemas.microsoft.com/office/drawing/2014/main" id="{00000000-0008-0000-0000-0000CB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96" name="AutoShape 2">
          <a:extLst>
            <a:ext uri="{FF2B5EF4-FFF2-40B4-BE49-F238E27FC236}">
              <a16:creationId xmlns:a16="http://schemas.microsoft.com/office/drawing/2014/main" id="{00000000-0008-0000-0000-0000CC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97" name="AutoShape 2">
          <a:extLst>
            <a:ext uri="{FF2B5EF4-FFF2-40B4-BE49-F238E27FC236}">
              <a16:creationId xmlns:a16="http://schemas.microsoft.com/office/drawing/2014/main" id="{00000000-0008-0000-0000-0000CD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1998" name="AutoShape 2">
          <a:extLst>
            <a:ext uri="{FF2B5EF4-FFF2-40B4-BE49-F238E27FC236}">
              <a16:creationId xmlns:a16="http://schemas.microsoft.com/office/drawing/2014/main" id="{00000000-0008-0000-0000-0000CE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1999" name="AutoShape 2">
          <a:extLst>
            <a:ext uri="{FF2B5EF4-FFF2-40B4-BE49-F238E27FC236}">
              <a16:creationId xmlns:a16="http://schemas.microsoft.com/office/drawing/2014/main" id="{00000000-0008-0000-0000-0000CF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00" name="AutoShape 2">
          <a:extLst>
            <a:ext uri="{FF2B5EF4-FFF2-40B4-BE49-F238E27FC236}">
              <a16:creationId xmlns:a16="http://schemas.microsoft.com/office/drawing/2014/main" id="{00000000-0008-0000-0000-0000D0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01" name="AutoShape 2">
          <a:extLst>
            <a:ext uri="{FF2B5EF4-FFF2-40B4-BE49-F238E27FC236}">
              <a16:creationId xmlns:a16="http://schemas.microsoft.com/office/drawing/2014/main" id="{00000000-0008-0000-0000-0000D1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02" name="AutoShape 2">
          <a:extLst>
            <a:ext uri="{FF2B5EF4-FFF2-40B4-BE49-F238E27FC236}">
              <a16:creationId xmlns:a16="http://schemas.microsoft.com/office/drawing/2014/main" id="{00000000-0008-0000-0000-0000D2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03" name="AutoShape 2">
          <a:extLst>
            <a:ext uri="{FF2B5EF4-FFF2-40B4-BE49-F238E27FC236}">
              <a16:creationId xmlns:a16="http://schemas.microsoft.com/office/drawing/2014/main" id="{00000000-0008-0000-0000-0000D3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04" name="AutoShape 2">
          <a:extLst>
            <a:ext uri="{FF2B5EF4-FFF2-40B4-BE49-F238E27FC236}">
              <a16:creationId xmlns:a16="http://schemas.microsoft.com/office/drawing/2014/main" id="{00000000-0008-0000-0000-0000D4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05" name="AutoShape 2">
          <a:extLst>
            <a:ext uri="{FF2B5EF4-FFF2-40B4-BE49-F238E27FC236}">
              <a16:creationId xmlns:a16="http://schemas.microsoft.com/office/drawing/2014/main" id="{00000000-0008-0000-0000-0000D5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06" name="AutoShape 2">
          <a:extLst>
            <a:ext uri="{FF2B5EF4-FFF2-40B4-BE49-F238E27FC236}">
              <a16:creationId xmlns:a16="http://schemas.microsoft.com/office/drawing/2014/main" id="{00000000-0008-0000-0000-0000D6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07" name="AutoShape 2">
          <a:extLst>
            <a:ext uri="{FF2B5EF4-FFF2-40B4-BE49-F238E27FC236}">
              <a16:creationId xmlns:a16="http://schemas.microsoft.com/office/drawing/2014/main" id="{00000000-0008-0000-0000-0000D7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08" name="AutoShape 2">
          <a:extLst>
            <a:ext uri="{FF2B5EF4-FFF2-40B4-BE49-F238E27FC236}">
              <a16:creationId xmlns:a16="http://schemas.microsoft.com/office/drawing/2014/main" id="{00000000-0008-0000-0000-0000D8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09" name="AutoShape 2">
          <a:extLst>
            <a:ext uri="{FF2B5EF4-FFF2-40B4-BE49-F238E27FC236}">
              <a16:creationId xmlns:a16="http://schemas.microsoft.com/office/drawing/2014/main" id="{00000000-0008-0000-0000-0000D9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10" name="AutoShape 2">
          <a:extLst>
            <a:ext uri="{FF2B5EF4-FFF2-40B4-BE49-F238E27FC236}">
              <a16:creationId xmlns:a16="http://schemas.microsoft.com/office/drawing/2014/main" id="{00000000-0008-0000-0000-0000DA07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11" name="AutoShape 2">
          <a:extLst>
            <a:ext uri="{FF2B5EF4-FFF2-40B4-BE49-F238E27FC236}">
              <a16:creationId xmlns:a16="http://schemas.microsoft.com/office/drawing/2014/main" id="{00000000-0008-0000-0000-0000DB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12" name="AutoShape 2">
          <a:extLst>
            <a:ext uri="{FF2B5EF4-FFF2-40B4-BE49-F238E27FC236}">
              <a16:creationId xmlns:a16="http://schemas.microsoft.com/office/drawing/2014/main" id="{00000000-0008-0000-0000-0000DC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13" name="AutoShape 2">
          <a:extLst>
            <a:ext uri="{FF2B5EF4-FFF2-40B4-BE49-F238E27FC236}">
              <a16:creationId xmlns:a16="http://schemas.microsoft.com/office/drawing/2014/main" id="{00000000-0008-0000-0000-0000DD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14" name="AutoShape 2">
          <a:extLst>
            <a:ext uri="{FF2B5EF4-FFF2-40B4-BE49-F238E27FC236}">
              <a16:creationId xmlns:a16="http://schemas.microsoft.com/office/drawing/2014/main" id="{00000000-0008-0000-0000-0000DE07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15" name="AutoShape 2">
          <a:extLst>
            <a:ext uri="{FF2B5EF4-FFF2-40B4-BE49-F238E27FC236}">
              <a16:creationId xmlns:a16="http://schemas.microsoft.com/office/drawing/2014/main" id="{00000000-0008-0000-0000-0000DF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16" name="AutoShape 2">
          <a:extLst>
            <a:ext uri="{FF2B5EF4-FFF2-40B4-BE49-F238E27FC236}">
              <a16:creationId xmlns:a16="http://schemas.microsoft.com/office/drawing/2014/main" id="{00000000-0008-0000-0000-0000E0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17" name="AutoShape 2">
          <a:extLst>
            <a:ext uri="{FF2B5EF4-FFF2-40B4-BE49-F238E27FC236}">
              <a16:creationId xmlns:a16="http://schemas.microsoft.com/office/drawing/2014/main" id="{00000000-0008-0000-0000-0000E107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18" name="AutoShape 2">
          <a:extLst>
            <a:ext uri="{FF2B5EF4-FFF2-40B4-BE49-F238E27FC236}">
              <a16:creationId xmlns:a16="http://schemas.microsoft.com/office/drawing/2014/main" id="{00000000-0008-0000-0000-0000E207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19" name="AutoShape 2">
          <a:extLst>
            <a:ext uri="{FF2B5EF4-FFF2-40B4-BE49-F238E27FC236}">
              <a16:creationId xmlns:a16="http://schemas.microsoft.com/office/drawing/2014/main" id="{00000000-0008-0000-0000-0000E3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20" name="AutoShape 2">
          <a:extLst>
            <a:ext uri="{FF2B5EF4-FFF2-40B4-BE49-F238E27FC236}">
              <a16:creationId xmlns:a16="http://schemas.microsoft.com/office/drawing/2014/main" id="{00000000-0008-0000-0000-0000E4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21" name="AutoShape 2">
          <a:extLst>
            <a:ext uri="{FF2B5EF4-FFF2-40B4-BE49-F238E27FC236}">
              <a16:creationId xmlns:a16="http://schemas.microsoft.com/office/drawing/2014/main" id="{00000000-0008-0000-0000-0000E507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22" name="AutoShape 2">
          <a:extLst>
            <a:ext uri="{FF2B5EF4-FFF2-40B4-BE49-F238E27FC236}">
              <a16:creationId xmlns:a16="http://schemas.microsoft.com/office/drawing/2014/main" id="{00000000-0008-0000-0000-0000E6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23" name="AutoShape 2">
          <a:extLst>
            <a:ext uri="{FF2B5EF4-FFF2-40B4-BE49-F238E27FC236}">
              <a16:creationId xmlns:a16="http://schemas.microsoft.com/office/drawing/2014/main" id="{00000000-0008-0000-0000-0000E7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24" name="AutoShape 2">
          <a:extLst>
            <a:ext uri="{FF2B5EF4-FFF2-40B4-BE49-F238E27FC236}">
              <a16:creationId xmlns:a16="http://schemas.microsoft.com/office/drawing/2014/main" id="{00000000-0008-0000-0000-0000E807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25" name="AutoShape 2">
          <a:extLst>
            <a:ext uri="{FF2B5EF4-FFF2-40B4-BE49-F238E27FC236}">
              <a16:creationId xmlns:a16="http://schemas.microsoft.com/office/drawing/2014/main" id="{00000000-0008-0000-0000-0000E9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26" name="AutoShape 2">
          <a:extLst>
            <a:ext uri="{FF2B5EF4-FFF2-40B4-BE49-F238E27FC236}">
              <a16:creationId xmlns:a16="http://schemas.microsoft.com/office/drawing/2014/main" id="{00000000-0008-0000-0000-0000EA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27" name="AutoShape 2">
          <a:extLst>
            <a:ext uri="{FF2B5EF4-FFF2-40B4-BE49-F238E27FC236}">
              <a16:creationId xmlns:a16="http://schemas.microsoft.com/office/drawing/2014/main" id="{00000000-0008-0000-0000-0000EB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28" name="AutoShape 2">
          <a:extLst>
            <a:ext uri="{FF2B5EF4-FFF2-40B4-BE49-F238E27FC236}">
              <a16:creationId xmlns:a16="http://schemas.microsoft.com/office/drawing/2014/main" id="{00000000-0008-0000-0000-0000EC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29" name="AutoShape 2">
          <a:extLst>
            <a:ext uri="{FF2B5EF4-FFF2-40B4-BE49-F238E27FC236}">
              <a16:creationId xmlns:a16="http://schemas.microsoft.com/office/drawing/2014/main" id="{00000000-0008-0000-0000-0000ED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0" name="AutoShape 2">
          <a:extLst>
            <a:ext uri="{FF2B5EF4-FFF2-40B4-BE49-F238E27FC236}">
              <a16:creationId xmlns:a16="http://schemas.microsoft.com/office/drawing/2014/main" id="{00000000-0008-0000-0000-0000EE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1" name="AutoShape 2">
          <a:extLst>
            <a:ext uri="{FF2B5EF4-FFF2-40B4-BE49-F238E27FC236}">
              <a16:creationId xmlns:a16="http://schemas.microsoft.com/office/drawing/2014/main" id="{00000000-0008-0000-0000-0000EF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2" name="AutoShape 2">
          <a:extLst>
            <a:ext uri="{FF2B5EF4-FFF2-40B4-BE49-F238E27FC236}">
              <a16:creationId xmlns:a16="http://schemas.microsoft.com/office/drawing/2014/main" id="{00000000-0008-0000-0000-0000F0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3" name="AutoShape 2">
          <a:extLst>
            <a:ext uri="{FF2B5EF4-FFF2-40B4-BE49-F238E27FC236}">
              <a16:creationId xmlns:a16="http://schemas.microsoft.com/office/drawing/2014/main" id="{00000000-0008-0000-0000-0000F1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4" name="AutoShape 2">
          <a:extLst>
            <a:ext uri="{FF2B5EF4-FFF2-40B4-BE49-F238E27FC236}">
              <a16:creationId xmlns:a16="http://schemas.microsoft.com/office/drawing/2014/main" id="{00000000-0008-0000-0000-0000F2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5" name="AutoShape 2">
          <a:extLst>
            <a:ext uri="{FF2B5EF4-FFF2-40B4-BE49-F238E27FC236}">
              <a16:creationId xmlns:a16="http://schemas.microsoft.com/office/drawing/2014/main" id="{00000000-0008-0000-0000-0000F3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6" name="AutoShape 2">
          <a:extLst>
            <a:ext uri="{FF2B5EF4-FFF2-40B4-BE49-F238E27FC236}">
              <a16:creationId xmlns:a16="http://schemas.microsoft.com/office/drawing/2014/main" id="{00000000-0008-0000-0000-0000F4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7" name="AutoShape 2">
          <a:extLst>
            <a:ext uri="{FF2B5EF4-FFF2-40B4-BE49-F238E27FC236}">
              <a16:creationId xmlns:a16="http://schemas.microsoft.com/office/drawing/2014/main" id="{00000000-0008-0000-0000-0000F5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8" name="AutoShape 2">
          <a:extLst>
            <a:ext uri="{FF2B5EF4-FFF2-40B4-BE49-F238E27FC236}">
              <a16:creationId xmlns:a16="http://schemas.microsoft.com/office/drawing/2014/main" id="{00000000-0008-0000-0000-0000F6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39" name="AutoShape 2">
          <a:extLst>
            <a:ext uri="{FF2B5EF4-FFF2-40B4-BE49-F238E27FC236}">
              <a16:creationId xmlns:a16="http://schemas.microsoft.com/office/drawing/2014/main" id="{00000000-0008-0000-0000-0000F7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40" name="AutoShape 2">
          <a:extLst>
            <a:ext uri="{FF2B5EF4-FFF2-40B4-BE49-F238E27FC236}">
              <a16:creationId xmlns:a16="http://schemas.microsoft.com/office/drawing/2014/main" id="{00000000-0008-0000-0000-0000F807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41" name="AutoShape 2">
          <a:extLst>
            <a:ext uri="{FF2B5EF4-FFF2-40B4-BE49-F238E27FC236}">
              <a16:creationId xmlns:a16="http://schemas.microsoft.com/office/drawing/2014/main" id="{00000000-0008-0000-0000-0000F9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42" name="AutoShape 2">
          <a:extLst>
            <a:ext uri="{FF2B5EF4-FFF2-40B4-BE49-F238E27FC236}">
              <a16:creationId xmlns:a16="http://schemas.microsoft.com/office/drawing/2014/main" id="{00000000-0008-0000-0000-0000FA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33484"/>
    <xdr:sp macro="" textlink="">
      <xdr:nvSpPr>
        <xdr:cNvPr id="2043" name="AutoShape 2">
          <a:extLst>
            <a:ext uri="{FF2B5EF4-FFF2-40B4-BE49-F238E27FC236}">
              <a16:creationId xmlns:a16="http://schemas.microsoft.com/office/drawing/2014/main" id="{00000000-0008-0000-0000-0000FB07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33484"/>
    <xdr:sp macro="" textlink="">
      <xdr:nvSpPr>
        <xdr:cNvPr id="2044" name="AutoShape 2">
          <a:extLst>
            <a:ext uri="{FF2B5EF4-FFF2-40B4-BE49-F238E27FC236}">
              <a16:creationId xmlns:a16="http://schemas.microsoft.com/office/drawing/2014/main" id="{00000000-0008-0000-0000-0000FC07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45" name="AutoShape 2">
          <a:extLst>
            <a:ext uri="{FF2B5EF4-FFF2-40B4-BE49-F238E27FC236}">
              <a16:creationId xmlns:a16="http://schemas.microsoft.com/office/drawing/2014/main" id="{00000000-0008-0000-0000-0000FD07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46" name="AutoShape 2">
          <a:extLst>
            <a:ext uri="{FF2B5EF4-FFF2-40B4-BE49-F238E27FC236}">
              <a16:creationId xmlns:a16="http://schemas.microsoft.com/office/drawing/2014/main" id="{00000000-0008-0000-0000-0000FE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47" name="AutoShape 2">
          <a:extLst>
            <a:ext uri="{FF2B5EF4-FFF2-40B4-BE49-F238E27FC236}">
              <a16:creationId xmlns:a16="http://schemas.microsoft.com/office/drawing/2014/main" id="{00000000-0008-0000-0000-0000FF07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48" name="AutoShape 2">
          <a:extLst>
            <a:ext uri="{FF2B5EF4-FFF2-40B4-BE49-F238E27FC236}">
              <a16:creationId xmlns:a16="http://schemas.microsoft.com/office/drawing/2014/main" id="{00000000-0008-0000-0000-000000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49" name="AutoShape 2">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50" name="AutoShape 2">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33484"/>
    <xdr:sp macro="" textlink="">
      <xdr:nvSpPr>
        <xdr:cNvPr id="2051" name="AutoShape 2">
          <a:extLst>
            <a:ext uri="{FF2B5EF4-FFF2-40B4-BE49-F238E27FC236}">
              <a16:creationId xmlns:a16="http://schemas.microsoft.com/office/drawing/2014/main" id="{00000000-0008-0000-0000-00000308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33484"/>
    <xdr:sp macro="" textlink="">
      <xdr:nvSpPr>
        <xdr:cNvPr id="2052" name="AutoShape 2">
          <a:extLst>
            <a:ext uri="{FF2B5EF4-FFF2-40B4-BE49-F238E27FC236}">
              <a16:creationId xmlns:a16="http://schemas.microsoft.com/office/drawing/2014/main" id="{00000000-0008-0000-0000-000004080000}"/>
            </a:ext>
          </a:extLst>
        </xdr:cNvPr>
        <xdr:cNvSpPr>
          <a:spLocks noChangeAspect="1" noChangeArrowheads="1"/>
        </xdr:cNvSpPr>
      </xdr:nvSpPr>
      <xdr:spPr bwMode="auto">
        <a:xfrm>
          <a:off x="381000" y="63695385"/>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53" name="AutoShape 2">
          <a:extLst>
            <a:ext uri="{FF2B5EF4-FFF2-40B4-BE49-F238E27FC236}">
              <a16:creationId xmlns:a16="http://schemas.microsoft.com/office/drawing/2014/main" id="{00000000-0008-0000-0000-000005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54" name="AutoShape 2">
          <a:extLst>
            <a:ext uri="{FF2B5EF4-FFF2-40B4-BE49-F238E27FC236}">
              <a16:creationId xmlns:a16="http://schemas.microsoft.com/office/drawing/2014/main" id="{00000000-0008-0000-0000-000006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55" name="AutoShape 2">
          <a:extLst>
            <a:ext uri="{FF2B5EF4-FFF2-40B4-BE49-F238E27FC236}">
              <a16:creationId xmlns:a16="http://schemas.microsoft.com/office/drawing/2014/main" id="{00000000-0008-0000-0000-000007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56" name="AutoShape 2">
          <a:extLst>
            <a:ext uri="{FF2B5EF4-FFF2-40B4-BE49-F238E27FC236}">
              <a16:creationId xmlns:a16="http://schemas.microsoft.com/office/drawing/2014/main" id="{00000000-0008-0000-0000-000008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57" name="AutoShape 2">
          <a:extLst>
            <a:ext uri="{FF2B5EF4-FFF2-40B4-BE49-F238E27FC236}">
              <a16:creationId xmlns:a16="http://schemas.microsoft.com/office/drawing/2014/main" id="{00000000-0008-0000-0000-000009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58" name="AutoShape 2">
          <a:extLst>
            <a:ext uri="{FF2B5EF4-FFF2-40B4-BE49-F238E27FC236}">
              <a16:creationId xmlns:a16="http://schemas.microsoft.com/office/drawing/2014/main" id="{00000000-0008-0000-0000-00000A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59" name="AutoShape 2">
          <a:extLst>
            <a:ext uri="{FF2B5EF4-FFF2-40B4-BE49-F238E27FC236}">
              <a16:creationId xmlns:a16="http://schemas.microsoft.com/office/drawing/2014/main" id="{00000000-0008-0000-0000-00000B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60" name="AutoShape 2">
          <a:extLst>
            <a:ext uri="{FF2B5EF4-FFF2-40B4-BE49-F238E27FC236}">
              <a16:creationId xmlns:a16="http://schemas.microsoft.com/office/drawing/2014/main" id="{00000000-0008-0000-0000-00000C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61" name="AutoShape 2">
          <a:extLst>
            <a:ext uri="{FF2B5EF4-FFF2-40B4-BE49-F238E27FC236}">
              <a16:creationId xmlns:a16="http://schemas.microsoft.com/office/drawing/2014/main" id="{00000000-0008-0000-0000-00000D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62" name="AutoShape 2">
          <a:extLst>
            <a:ext uri="{FF2B5EF4-FFF2-40B4-BE49-F238E27FC236}">
              <a16:creationId xmlns:a16="http://schemas.microsoft.com/office/drawing/2014/main" id="{00000000-0008-0000-0000-00000E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63" name="AutoShape 2">
          <a:extLst>
            <a:ext uri="{FF2B5EF4-FFF2-40B4-BE49-F238E27FC236}">
              <a16:creationId xmlns:a16="http://schemas.microsoft.com/office/drawing/2014/main" id="{00000000-0008-0000-0000-00000F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64" name="AutoShape 2">
          <a:extLst>
            <a:ext uri="{FF2B5EF4-FFF2-40B4-BE49-F238E27FC236}">
              <a16:creationId xmlns:a16="http://schemas.microsoft.com/office/drawing/2014/main" id="{00000000-0008-0000-0000-000010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65" name="AutoShape 2">
          <a:extLst>
            <a:ext uri="{FF2B5EF4-FFF2-40B4-BE49-F238E27FC236}">
              <a16:creationId xmlns:a16="http://schemas.microsoft.com/office/drawing/2014/main" id="{00000000-0008-0000-0000-000011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66" name="AutoShape 2">
          <a:extLst>
            <a:ext uri="{FF2B5EF4-FFF2-40B4-BE49-F238E27FC236}">
              <a16:creationId xmlns:a16="http://schemas.microsoft.com/office/drawing/2014/main" id="{00000000-0008-0000-0000-000012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67" name="AutoShape 2">
          <a:extLst>
            <a:ext uri="{FF2B5EF4-FFF2-40B4-BE49-F238E27FC236}">
              <a16:creationId xmlns:a16="http://schemas.microsoft.com/office/drawing/2014/main" id="{00000000-0008-0000-0000-000013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68" name="AutoShape 2">
          <a:extLst>
            <a:ext uri="{FF2B5EF4-FFF2-40B4-BE49-F238E27FC236}">
              <a16:creationId xmlns:a16="http://schemas.microsoft.com/office/drawing/2014/main" id="{00000000-0008-0000-0000-000014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69" name="AutoShape 2">
          <a:extLst>
            <a:ext uri="{FF2B5EF4-FFF2-40B4-BE49-F238E27FC236}">
              <a16:creationId xmlns:a16="http://schemas.microsoft.com/office/drawing/2014/main" id="{00000000-0008-0000-0000-000015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70" name="AutoShape 2">
          <a:extLst>
            <a:ext uri="{FF2B5EF4-FFF2-40B4-BE49-F238E27FC236}">
              <a16:creationId xmlns:a16="http://schemas.microsoft.com/office/drawing/2014/main" id="{00000000-0008-0000-0000-000016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71" name="AutoShape 2">
          <a:extLst>
            <a:ext uri="{FF2B5EF4-FFF2-40B4-BE49-F238E27FC236}">
              <a16:creationId xmlns:a16="http://schemas.microsoft.com/office/drawing/2014/main" id="{00000000-0008-0000-0000-000017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72" name="AutoShape 2">
          <a:extLst>
            <a:ext uri="{FF2B5EF4-FFF2-40B4-BE49-F238E27FC236}">
              <a16:creationId xmlns:a16="http://schemas.microsoft.com/office/drawing/2014/main" id="{00000000-0008-0000-0000-000018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73" name="AutoShape 2">
          <a:extLst>
            <a:ext uri="{FF2B5EF4-FFF2-40B4-BE49-F238E27FC236}">
              <a16:creationId xmlns:a16="http://schemas.microsoft.com/office/drawing/2014/main" id="{00000000-0008-0000-0000-00001908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74" name="AutoShape 2">
          <a:extLst>
            <a:ext uri="{FF2B5EF4-FFF2-40B4-BE49-F238E27FC236}">
              <a16:creationId xmlns:a16="http://schemas.microsoft.com/office/drawing/2014/main" id="{00000000-0008-0000-0000-00001A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75" name="AutoShape 2">
          <a:extLst>
            <a:ext uri="{FF2B5EF4-FFF2-40B4-BE49-F238E27FC236}">
              <a16:creationId xmlns:a16="http://schemas.microsoft.com/office/drawing/2014/main" id="{00000000-0008-0000-0000-00001B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52534"/>
    <xdr:sp macro="" textlink="">
      <xdr:nvSpPr>
        <xdr:cNvPr id="2076" name="AutoShape 2">
          <a:extLst>
            <a:ext uri="{FF2B5EF4-FFF2-40B4-BE49-F238E27FC236}">
              <a16:creationId xmlns:a16="http://schemas.microsoft.com/office/drawing/2014/main" id="{00000000-0008-0000-0000-00001C080000}"/>
            </a:ext>
          </a:extLst>
        </xdr:cNvPr>
        <xdr:cNvSpPr>
          <a:spLocks noChangeAspect="1" noChangeArrowheads="1"/>
        </xdr:cNvSpPr>
      </xdr:nvSpPr>
      <xdr:spPr bwMode="auto">
        <a:xfrm>
          <a:off x="38100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77" name="AutoShape 2">
          <a:extLst>
            <a:ext uri="{FF2B5EF4-FFF2-40B4-BE49-F238E27FC236}">
              <a16:creationId xmlns:a16="http://schemas.microsoft.com/office/drawing/2014/main" id="{00000000-0008-0000-0000-00001D08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78" name="AutoShape 2">
          <a:extLst>
            <a:ext uri="{FF2B5EF4-FFF2-40B4-BE49-F238E27FC236}">
              <a16:creationId xmlns:a16="http://schemas.microsoft.com/office/drawing/2014/main" id="{00000000-0008-0000-0000-00001E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79" name="AutoShape 2">
          <a:extLst>
            <a:ext uri="{FF2B5EF4-FFF2-40B4-BE49-F238E27FC236}">
              <a16:creationId xmlns:a16="http://schemas.microsoft.com/office/drawing/2014/main" id="{00000000-0008-0000-0000-00001F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80" name="AutoShape 2">
          <a:extLst>
            <a:ext uri="{FF2B5EF4-FFF2-40B4-BE49-F238E27FC236}">
              <a16:creationId xmlns:a16="http://schemas.microsoft.com/office/drawing/2014/main" id="{00000000-0008-0000-0000-00002008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81" name="AutoShape 2">
          <a:extLst>
            <a:ext uri="{FF2B5EF4-FFF2-40B4-BE49-F238E27FC236}">
              <a16:creationId xmlns:a16="http://schemas.microsoft.com/office/drawing/2014/main" id="{00000000-0008-0000-0000-00002108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82" name="AutoShape 2">
          <a:extLst>
            <a:ext uri="{FF2B5EF4-FFF2-40B4-BE49-F238E27FC236}">
              <a16:creationId xmlns:a16="http://schemas.microsoft.com/office/drawing/2014/main" id="{00000000-0008-0000-0000-000022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514350</xdr:colOff>
      <xdr:row>304</xdr:row>
      <xdr:rowOff>0</xdr:rowOff>
    </xdr:from>
    <xdr:ext cx="638419" cy="252534"/>
    <xdr:sp macro="" textlink="">
      <xdr:nvSpPr>
        <xdr:cNvPr id="2083" name="AutoShape 2">
          <a:extLst>
            <a:ext uri="{FF2B5EF4-FFF2-40B4-BE49-F238E27FC236}">
              <a16:creationId xmlns:a16="http://schemas.microsoft.com/office/drawing/2014/main" id="{00000000-0008-0000-0000-000023080000}"/>
            </a:ext>
          </a:extLst>
        </xdr:cNvPr>
        <xdr:cNvSpPr>
          <a:spLocks noChangeAspect="1" noChangeArrowheads="1"/>
        </xdr:cNvSpPr>
      </xdr:nvSpPr>
      <xdr:spPr bwMode="auto">
        <a:xfrm>
          <a:off x="514350" y="63695385"/>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71584"/>
    <xdr:sp macro="" textlink="">
      <xdr:nvSpPr>
        <xdr:cNvPr id="2084" name="AutoShape 2">
          <a:extLst>
            <a:ext uri="{FF2B5EF4-FFF2-40B4-BE49-F238E27FC236}">
              <a16:creationId xmlns:a16="http://schemas.microsoft.com/office/drawing/2014/main" id="{00000000-0008-0000-0000-000024080000}"/>
            </a:ext>
          </a:extLst>
        </xdr:cNvPr>
        <xdr:cNvSpPr>
          <a:spLocks noChangeAspect="1" noChangeArrowheads="1"/>
        </xdr:cNvSpPr>
      </xdr:nvSpPr>
      <xdr:spPr bwMode="auto">
        <a:xfrm>
          <a:off x="381000" y="63695385"/>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85" name="AutoShape 2">
          <a:extLst>
            <a:ext uri="{FF2B5EF4-FFF2-40B4-BE49-F238E27FC236}">
              <a16:creationId xmlns:a16="http://schemas.microsoft.com/office/drawing/2014/main" id="{00000000-0008-0000-0000-000025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62059"/>
    <xdr:sp macro="" textlink="">
      <xdr:nvSpPr>
        <xdr:cNvPr id="2086" name="AutoShape 2">
          <a:extLst>
            <a:ext uri="{FF2B5EF4-FFF2-40B4-BE49-F238E27FC236}">
              <a16:creationId xmlns:a16="http://schemas.microsoft.com/office/drawing/2014/main" id="{00000000-0008-0000-0000-000026080000}"/>
            </a:ext>
          </a:extLst>
        </xdr:cNvPr>
        <xdr:cNvSpPr>
          <a:spLocks noChangeAspect="1" noChangeArrowheads="1"/>
        </xdr:cNvSpPr>
      </xdr:nvSpPr>
      <xdr:spPr bwMode="auto">
        <a:xfrm>
          <a:off x="381000" y="63695385"/>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87" name="AutoShape 2">
          <a:extLst>
            <a:ext uri="{FF2B5EF4-FFF2-40B4-BE49-F238E27FC236}">
              <a16:creationId xmlns:a16="http://schemas.microsoft.com/office/drawing/2014/main" id="{00000000-0008-0000-0000-000027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88" name="AutoShape 2">
          <a:extLst>
            <a:ext uri="{FF2B5EF4-FFF2-40B4-BE49-F238E27FC236}">
              <a16:creationId xmlns:a16="http://schemas.microsoft.com/office/drawing/2014/main" id="{00000000-0008-0000-0000-000028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89" name="AutoShape 2">
          <a:extLst>
            <a:ext uri="{FF2B5EF4-FFF2-40B4-BE49-F238E27FC236}">
              <a16:creationId xmlns:a16="http://schemas.microsoft.com/office/drawing/2014/main" id="{00000000-0008-0000-0000-000029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0" name="AutoShape 2">
          <a:extLst>
            <a:ext uri="{FF2B5EF4-FFF2-40B4-BE49-F238E27FC236}">
              <a16:creationId xmlns:a16="http://schemas.microsoft.com/office/drawing/2014/main" id="{00000000-0008-0000-0000-00002A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1" name="AutoShape 2">
          <a:extLst>
            <a:ext uri="{FF2B5EF4-FFF2-40B4-BE49-F238E27FC236}">
              <a16:creationId xmlns:a16="http://schemas.microsoft.com/office/drawing/2014/main" id="{00000000-0008-0000-0000-00002B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2" name="AutoShape 2">
          <a:extLst>
            <a:ext uri="{FF2B5EF4-FFF2-40B4-BE49-F238E27FC236}">
              <a16:creationId xmlns:a16="http://schemas.microsoft.com/office/drawing/2014/main" id="{00000000-0008-0000-0000-00002C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3" name="AutoShape 2">
          <a:extLst>
            <a:ext uri="{FF2B5EF4-FFF2-40B4-BE49-F238E27FC236}">
              <a16:creationId xmlns:a16="http://schemas.microsoft.com/office/drawing/2014/main" id="{00000000-0008-0000-0000-00002D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4" name="AutoShape 2">
          <a:extLst>
            <a:ext uri="{FF2B5EF4-FFF2-40B4-BE49-F238E27FC236}">
              <a16:creationId xmlns:a16="http://schemas.microsoft.com/office/drawing/2014/main" id="{00000000-0008-0000-0000-00002E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5" name="AutoShape 2">
          <a:extLst>
            <a:ext uri="{FF2B5EF4-FFF2-40B4-BE49-F238E27FC236}">
              <a16:creationId xmlns:a16="http://schemas.microsoft.com/office/drawing/2014/main" id="{00000000-0008-0000-0000-00002F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6" name="AutoShape 2">
          <a:extLst>
            <a:ext uri="{FF2B5EF4-FFF2-40B4-BE49-F238E27FC236}">
              <a16:creationId xmlns:a16="http://schemas.microsoft.com/office/drawing/2014/main" id="{00000000-0008-0000-0000-000030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7" name="AutoShape 2">
          <a:extLst>
            <a:ext uri="{FF2B5EF4-FFF2-40B4-BE49-F238E27FC236}">
              <a16:creationId xmlns:a16="http://schemas.microsoft.com/office/drawing/2014/main" id="{00000000-0008-0000-0000-000031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8" name="AutoShape 2">
          <a:extLst>
            <a:ext uri="{FF2B5EF4-FFF2-40B4-BE49-F238E27FC236}">
              <a16:creationId xmlns:a16="http://schemas.microsoft.com/office/drawing/2014/main" id="{00000000-0008-0000-0000-000032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099" name="AutoShape 2">
          <a:extLst>
            <a:ext uri="{FF2B5EF4-FFF2-40B4-BE49-F238E27FC236}">
              <a16:creationId xmlns:a16="http://schemas.microsoft.com/office/drawing/2014/main" id="{00000000-0008-0000-0000-000033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100" name="AutoShape 2">
          <a:extLst>
            <a:ext uri="{FF2B5EF4-FFF2-40B4-BE49-F238E27FC236}">
              <a16:creationId xmlns:a16="http://schemas.microsoft.com/office/drawing/2014/main" id="{00000000-0008-0000-0000-000034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101" name="AutoShape 2">
          <a:extLst>
            <a:ext uri="{FF2B5EF4-FFF2-40B4-BE49-F238E27FC236}">
              <a16:creationId xmlns:a16="http://schemas.microsoft.com/office/drawing/2014/main" id="{00000000-0008-0000-0000-000035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304</xdr:row>
      <xdr:rowOff>0</xdr:rowOff>
    </xdr:from>
    <xdr:ext cx="638419" cy="204909"/>
    <xdr:sp macro="" textlink="">
      <xdr:nvSpPr>
        <xdr:cNvPr id="2102" name="AutoShape 2">
          <a:extLst>
            <a:ext uri="{FF2B5EF4-FFF2-40B4-BE49-F238E27FC236}">
              <a16:creationId xmlns:a16="http://schemas.microsoft.com/office/drawing/2014/main" id="{00000000-0008-0000-0000-000036080000}"/>
            </a:ext>
          </a:extLst>
        </xdr:cNvPr>
        <xdr:cNvSpPr>
          <a:spLocks noChangeAspect="1" noChangeArrowheads="1"/>
        </xdr:cNvSpPr>
      </xdr:nvSpPr>
      <xdr:spPr bwMode="auto">
        <a:xfrm>
          <a:off x="381000" y="63695385"/>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03" name="AutoShape 2">
          <a:extLst>
            <a:ext uri="{FF2B5EF4-FFF2-40B4-BE49-F238E27FC236}">
              <a16:creationId xmlns:a16="http://schemas.microsoft.com/office/drawing/2014/main" id="{00000000-0008-0000-0000-000037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04" name="AutoShape 2">
          <a:extLst>
            <a:ext uri="{FF2B5EF4-FFF2-40B4-BE49-F238E27FC236}">
              <a16:creationId xmlns:a16="http://schemas.microsoft.com/office/drawing/2014/main" id="{00000000-0008-0000-0000-000038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105" name="AutoShape 2">
          <a:extLst>
            <a:ext uri="{FF2B5EF4-FFF2-40B4-BE49-F238E27FC236}">
              <a16:creationId xmlns:a16="http://schemas.microsoft.com/office/drawing/2014/main" id="{00000000-0008-0000-0000-000039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106" name="AutoShape 2">
          <a:extLst>
            <a:ext uri="{FF2B5EF4-FFF2-40B4-BE49-F238E27FC236}">
              <a16:creationId xmlns:a16="http://schemas.microsoft.com/office/drawing/2014/main" id="{00000000-0008-0000-0000-00003A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07" name="AutoShape 2">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08" name="AutoShape 2">
          <a:extLst>
            <a:ext uri="{FF2B5EF4-FFF2-40B4-BE49-F238E27FC236}">
              <a16:creationId xmlns:a16="http://schemas.microsoft.com/office/drawing/2014/main" id="{00000000-0008-0000-0000-00003C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09" name="AutoShape 2">
          <a:extLst>
            <a:ext uri="{FF2B5EF4-FFF2-40B4-BE49-F238E27FC236}">
              <a16:creationId xmlns:a16="http://schemas.microsoft.com/office/drawing/2014/main" id="{00000000-0008-0000-0000-00003D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10" name="AutoShape 2">
          <a:extLst>
            <a:ext uri="{FF2B5EF4-FFF2-40B4-BE49-F238E27FC236}">
              <a16:creationId xmlns:a16="http://schemas.microsoft.com/office/drawing/2014/main" id="{00000000-0008-0000-0000-00003E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11" name="AutoShape 2">
          <a:extLst>
            <a:ext uri="{FF2B5EF4-FFF2-40B4-BE49-F238E27FC236}">
              <a16:creationId xmlns:a16="http://schemas.microsoft.com/office/drawing/2014/main" id="{00000000-0008-0000-0000-00003F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12" name="AutoShape 2">
          <a:extLst>
            <a:ext uri="{FF2B5EF4-FFF2-40B4-BE49-F238E27FC236}">
              <a16:creationId xmlns:a16="http://schemas.microsoft.com/office/drawing/2014/main" id="{00000000-0008-0000-0000-000040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113" name="AutoShape 2">
          <a:extLst>
            <a:ext uri="{FF2B5EF4-FFF2-40B4-BE49-F238E27FC236}">
              <a16:creationId xmlns:a16="http://schemas.microsoft.com/office/drawing/2014/main" id="{00000000-0008-0000-0000-000041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114" name="AutoShape 2">
          <a:extLst>
            <a:ext uri="{FF2B5EF4-FFF2-40B4-BE49-F238E27FC236}">
              <a16:creationId xmlns:a16="http://schemas.microsoft.com/office/drawing/2014/main" id="{00000000-0008-0000-0000-000042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15" name="AutoShape 2">
          <a:extLst>
            <a:ext uri="{FF2B5EF4-FFF2-40B4-BE49-F238E27FC236}">
              <a16:creationId xmlns:a16="http://schemas.microsoft.com/office/drawing/2014/main" id="{00000000-0008-0000-0000-000043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16" name="AutoShape 2">
          <a:extLst>
            <a:ext uri="{FF2B5EF4-FFF2-40B4-BE49-F238E27FC236}">
              <a16:creationId xmlns:a16="http://schemas.microsoft.com/office/drawing/2014/main" id="{00000000-0008-0000-0000-000044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17" name="AutoShape 2">
          <a:extLst>
            <a:ext uri="{FF2B5EF4-FFF2-40B4-BE49-F238E27FC236}">
              <a16:creationId xmlns:a16="http://schemas.microsoft.com/office/drawing/2014/main" id="{00000000-0008-0000-0000-000045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18" name="AutoShape 2">
          <a:extLst>
            <a:ext uri="{FF2B5EF4-FFF2-40B4-BE49-F238E27FC236}">
              <a16:creationId xmlns:a16="http://schemas.microsoft.com/office/drawing/2014/main" id="{00000000-0008-0000-0000-000046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19" name="AutoShape 2">
          <a:extLst>
            <a:ext uri="{FF2B5EF4-FFF2-40B4-BE49-F238E27FC236}">
              <a16:creationId xmlns:a16="http://schemas.microsoft.com/office/drawing/2014/main" id="{00000000-0008-0000-0000-000047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20" name="AutoShape 2">
          <a:extLst>
            <a:ext uri="{FF2B5EF4-FFF2-40B4-BE49-F238E27FC236}">
              <a16:creationId xmlns:a16="http://schemas.microsoft.com/office/drawing/2014/main" id="{00000000-0008-0000-0000-000048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21" name="AutoShape 2">
          <a:extLst>
            <a:ext uri="{FF2B5EF4-FFF2-40B4-BE49-F238E27FC236}">
              <a16:creationId xmlns:a16="http://schemas.microsoft.com/office/drawing/2014/main" id="{00000000-0008-0000-0000-000049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22" name="AutoShape 2">
          <a:extLst>
            <a:ext uri="{FF2B5EF4-FFF2-40B4-BE49-F238E27FC236}">
              <a16:creationId xmlns:a16="http://schemas.microsoft.com/office/drawing/2014/main" id="{00000000-0008-0000-0000-00004A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23" name="AutoShape 2">
          <a:extLst>
            <a:ext uri="{FF2B5EF4-FFF2-40B4-BE49-F238E27FC236}">
              <a16:creationId xmlns:a16="http://schemas.microsoft.com/office/drawing/2014/main" id="{00000000-0008-0000-0000-00004B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24" name="AutoShape 2">
          <a:extLst>
            <a:ext uri="{FF2B5EF4-FFF2-40B4-BE49-F238E27FC236}">
              <a16:creationId xmlns:a16="http://schemas.microsoft.com/office/drawing/2014/main" id="{00000000-0008-0000-0000-00004C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25" name="AutoShape 2">
          <a:extLst>
            <a:ext uri="{FF2B5EF4-FFF2-40B4-BE49-F238E27FC236}">
              <a16:creationId xmlns:a16="http://schemas.microsoft.com/office/drawing/2014/main" id="{00000000-0008-0000-0000-00004D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26" name="AutoShape 2">
          <a:extLst>
            <a:ext uri="{FF2B5EF4-FFF2-40B4-BE49-F238E27FC236}">
              <a16:creationId xmlns:a16="http://schemas.microsoft.com/office/drawing/2014/main" id="{00000000-0008-0000-0000-00004E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27" name="AutoShape 2">
          <a:extLst>
            <a:ext uri="{FF2B5EF4-FFF2-40B4-BE49-F238E27FC236}">
              <a16:creationId xmlns:a16="http://schemas.microsoft.com/office/drawing/2014/main" id="{00000000-0008-0000-0000-00004F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28" name="AutoShape 2">
          <a:extLst>
            <a:ext uri="{FF2B5EF4-FFF2-40B4-BE49-F238E27FC236}">
              <a16:creationId xmlns:a16="http://schemas.microsoft.com/office/drawing/2014/main" id="{00000000-0008-0000-0000-000050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29" name="AutoShape 2">
          <a:extLst>
            <a:ext uri="{FF2B5EF4-FFF2-40B4-BE49-F238E27FC236}">
              <a16:creationId xmlns:a16="http://schemas.microsoft.com/office/drawing/2014/main" id="{00000000-0008-0000-0000-000051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30" name="AutoShape 2">
          <a:extLst>
            <a:ext uri="{FF2B5EF4-FFF2-40B4-BE49-F238E27FC236}">
              <a16:creationId xmlns:a16="http://schemas.microsoft.com/office/drawing/2014/main" id="{00000000-0008-0000-0000-000052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31" name="AutoShape 2">
          <a:extLst>
            <a:ext uri="{FF2B5EF4-FFF2-40B4-BE49-F238E27FC236}">
              <a16:creationId xmlns:a16="http://schemas.microsoft.com/office/drawing/2014/main" id="{00000000-0008-0000-0000-000053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32" name="AutoShape 2">
          <a:extLst>
            <a:ext uri="{FF2B5EF4-FFF2-40B4-BE49-F238E27FC236}">
              <a16:creationId xmlns:a16="http://schemas.microsoft.com/office/drawing/2014/main" id="{00000000-0008-0000-0000-000054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33" name="AutoShape 2">
          <a:extLst>
            <a:ext uri="{FF2B5EF4-FFF2-40B4-BE49-F238E27FC236}">
              <a16:creationId xmlns:a16="http://schemas.microsoft.com/office/drawing/2014/main" id="{00000000-0008-0000-0000-000055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34" name="AutoShape 2">
          <a:extLst>
            <a:ext uri="{FF2B5EF4-FFF2-40B4-BE49-F238E27FC236}">
              <a16:creationId xmlns:a16="http://schemas.microsoft.com/office/drawing/2014/main" id="{00000000-0008-0000-0000-000056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35" name="AutoShape 2">
          <a:extLst>
            <a:ext uri="{FF2B5EF4-FFF2-40B4-BE49-F238E27FC236}">
              <a16:creationId xmlns:a16="http://schemas.microsoft.com/office/drawing/2014/main" id="{00000000-0008-0000-0000-000057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36" name="AutoShape 2">
          <a:extLst>
            <a:ext uri="{FF2B5EF4-FFF2-40B4-BE49-F238E27FC236}">
              <a16:creationId xmlns:a16="http://schemas.microsoft.com/office/drawing/2014/main" id="{00000000-0008-0000-0000-000058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37" name="AutoShape 2">
          <a:extLst>
            <a:ext uri="{FF2B5EF4-FFF2-40B4-BE49-F238E27FC236}">
              <a16:creationId xmlns:a16="http://schemas.microsoft.com/office/drawing/2014/main" id="{00000000-0008-0000-0000-000059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38" name="AutoShape 2">
          <a:extLst>
            <a:ext uri="{FF2B5EF4-FFF2-40B4-BE49-F238E27FC236}">
              <a16:creationId xmlns:a16="http://schemas.microsoft.com/office/drawing/2014/main" id="{00000000-0008-0000-0000-00005A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39" name="AutoShape 2">
          <a:extLst>
            <a:ext uri="{FF2B5EF4-FFF2-40B4-BE49-F238E27FC236}">
              <a16:creationId xmlns:a16="http://schemas.microsoft.com/office/drawing/2014/main" id="{00000000-0008-0000-0000-00005B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0" name="AutoShape 2">
          <a:extLst>
            <a:ext uri="{FF2B5EF4-FFF2-40B4-BE49-F238E27FC236}">
              <a16:creationId xmlns:a16="http://schemas.microsoft.com/office/drawing/2014/main" id="{00000000-0008-0000-0000-00005C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1" name="AutoShape 2">
          <a:extLst>
            <a:ext uri="{FF2B5EF4-FFF2-40B4-BE49-F238E27FC236}">
              <a16:creationId xmlns:a16="http://schemas.microsoft.com/office/drawing/2014/main" id="{00000000-0008-0000-0000-00005D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2" name="AutoShape 2">
          <a:extLst>
            <a:ext uri="{FF2B5EF4-FFF2-40B4-BE49-F238E27FC236}">
              <a16:creationId xmlns:a16="http://schemas.microsoft.com/office/drawing/2014/main" id="{00000000-0008-0000-0000-00005E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3" name="AutoShape 2">
          <a:extLst>
            <a:ext uri="{FF2B5EF4-FFF2-40B4-BE49-F238E27FC236}">
              <a16:creationId xmlns:a16="http://schemas.microsoft.com/office/drawing/2014/main" id="{00000000-0008-0000-0000-00005F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4" name="AutoShape 2">
          <a:extLst>
            <a:ext uri="{FF2B5EF4-FFF2-40B4-BE49-F238E27FC236}">
              <a16:creationId xmlns:a16="http://schemas.microsoft.com/office/drawing/2014/main" id="{00000000-0008-0000-0000-000060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45" name="AutoShape 2">
          <a:extLst>
            <a:ext uri="{FF2B5EF4-FFF2-40B4-BE49-F238E27FC236}">
              <a16:creationId xmlns:a16="http://schemas.microsoft.com/office/drawing/2014/main" id="{00000000-0008-0000-0000-000061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6" name="AutoShape 2">
          <a:extLst>
            <a:ext uri="{FF2B5EF4-FFF2-40B4-BE49-F238E27FC236}">
              <a16:creationId xmlns:a16="http://schemas.microsoft.com/office/drawing/2014/main" id="{00000000-0008-0000-0000-000062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7" name="AutoShape 2">
          <a:extLst>
            <a:ext uri="{FF2B5EF4-FFF2-40B4-BE49-F238E27FC236}">
              <a16:creationId xmlns:a16="http://schemas.microsoft.com/office/drawing/2014/main" id="{00000000-0008-0000-0000-000063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8" name="AutoShape 2">
          <a:extLst>
            <a:ext uri="{FF2B5EF4-FFF2-40B4-BE49-F238E27FC236}">
              <a16:creationId xmlns:a16="http://schemas.microsoft.com/office/drawing/2014/main" id="{00000000-0008-0000-0000-000064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49" name="AutoShape 2">
          <a:extLst>
            <a:ext uri="{FF2B5EF4-FFF2-40B4-BE49-F238E27FC236}">
              <a16:creationId xmlns:a16="http://schemas.microsoft.com/office/drawing/2014/main" id="{00000000-0008-0000-0000-000065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0" name="AutoShape 2">
          <a:extLst>
            <a:ext uri="{FF2B5EF4-FFF2-40B4-BE49-F238E27FC236}">
              <a16:creationId xmlns:a16="http://schemas.microsoft.com/office/drawing/2014/main" id="{00000000-0008-0000-0000-000066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1" name="AutoShape 2">
          <a:extLst>
            <a:ext uri="{FF2B5EF4-FFF2-40B4-BE49-F238E27FC236}">
              <a16:creationId xmlns:a16="http://schemas.microsoft.com/office/drawing/2014/main" id="{00000000-0008-0000-0000-000067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2" name="AutoShape 2">
          <a:extLst>
            <a:ext uri="{FF2B5EF4-FFF2-40B4-BE49-F238E27FC236}">
              <a16:creationId xmlns:a16="http://schemas.microsoft.com/office/drawing/2014/main" id="{00000000-0008-0000-0000-000068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3" name="AutoShape 2">
          <a:extLst>
            <a:ext uri="{FF2B5EF4-FFF2-40B4-BE49-F238E27FC236}">
              <a16:creationId xmlns:a16="http://schemas.microsoft.com/office/drawing/2014/main" id="{00000000-0008-0000-0000-000069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4" name="AutoShape 2">
          <a:extLst>
            <a:ext uri="{FF2B5EF4-FFF2-40B4-BE49-F238E27FC236}">
              <a16:creationId xmlns:a16="http://schemas.microsoft.com/office/drawing/2014/main" id="{00000000-0008-0000-0000-00006A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5" name="AutoShape 2">
          <a:extLst>
            <a:ext uri="{FF2B5EF4-FFF2-40B4-BE49-F238E27FC236}">
              <a16:creationId xmlns:a16="http://schemas.microsoft.com/office/drawing/2014/main" id="{00000000-0008-0000-0000-00006B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6" name="AutoShape 2">
          <a:extLst>
            <a:ext uri="{FF2B5EF4-FFF2-40B4-BE49-F238E27FC236}">
              <a16:creationId xmlns:a16="http://schemas.microsoft.com/office/drawing/2014/main" id="{00000000-0008-0000-0000-00006C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7" name="AutoShape 2">
          <a:extLst>
            <a:ext uri="{FF2B5EF4-FFF2-40B4-BE49-F238E27FC236}">
              <a16:creationId xmlns:a16="http://schemas.microsoft.com/office/drawing/2014/main" id="{00000000-0008-0000-0000-00006D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8" name="AutoShape 2">
          <a:extLst>
            <a:ext uri="{FF2B5EF4-FFF2-40B4-BE49-F238E27FC236}">
              <a16:creationId xmlns:a16="http://schemas.microsoft.com/office/drawing/2014/main" id="{00000000-0008-0000-0000-00006E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59" name="AutoShape 2">
          <a:extLst>
            <a:ext uri="{FF2B5EF4-FFF2-40B4-BE49-F238E27FC236}">
              <a16:creationId xmlns:a16="http://schemas.microsoft.com/office/drawing/2014/main" id="{00000000-0008-0000-0000-00006F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60" name="AutoShape 2">
          <a:extLst>
            <a:ext uri="{FF2B5EF4-FFF2-40B4-BE49-F238E27FC236}">
              <a16:creationId xmlns:a16="http://schemas.microsoft.com/office/drawing/2014/main" id="{00000000-0008-0000-0000-000070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61" name="AutoShape 2">
          <a:extLst>
            <a:ext uri="{FF2B5EF4-FFF2-40B4-BE49-F238E27FC236}">
              <a16:creationId xmlns:a16="http://schemas.microsoft.com/office/drawing/2014/main" id="{00000000-0008-0000-0000-000071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62" name="AutoShape 2">
          <a:extLst>
            <a:ext uri="{FF2B5EF4-FFF2-40B4-BE49-F238E27FC236}">
              <a16:creationId xmlns:a16="http://schemas.microsoft.com/office/drawing/2014/main" id="{00000000-0008-0000-0000-000072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63" name="AutoShape 2">
          <a:extLst>
            <a:ext uri="{FF2B5EF4-FFF2-40B4-BE49-F238E27FC236}">
              <a16:creationId xmlns:a16="http://schemas.microsoft.com/office/drawing/2014/main" id="{00000000-0008-0000-0000-000073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64" name="AutoShape 2">
          <a:extLst>
            <a:ext uri="{FF2B5EF4-FFF2-40B4-BE49-F238E27FC236}">
              <a16:creationId xmlns:a16="http://schemas.microsoft.com/office/drawing/2014/main" id="{00000000-0008-0000-0000-000074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165" name="AutoShape 2">
          <a:extLst>
            <a:ext uri="{FF2B5EF4-FFF2-40B4-BE49-F238E27FC236}">
              <a16:creationId xmlns:a16="http://schemas.microsoft.com/office/drawing/2014/main" id="{00000000-0008-0000-0000-000075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66" name="AutoShape 2">
          <a:extLst>
            <a:ext uri="{FF2B5EF4-FFF2-40B4-BE49-F238E27FC236}">
              <a16:creationId xmlns:a16="http://schemas.microsoft.com/office/drawing/2014/main" id="{00000000-0008-0000-0000-000076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67" name="AutoShape 2">
          <a:extLst>
            <a:ext uri="{FF2B5EF4-FFF2-40B4-BE49-F238E27FC236}">
              <a16:creationId xmlns:a16="http://schemas.microsoft.com/office/drawing/2014/main" id="{00000000-0008-0000-0000-000077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168" name="AutoShape 2">
          <a:extLst>
            <a:ext uri="{FF2B5EF4-FFF2-40B4-BE49-F238E27FC236}">
              <a16:creationId xmlns:a16="http://schemas.microsoft.com/office/drawing/2014/main" id="{00000000-0008-0000-0000-000078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169" name="AutoShape 2">
          <a:extLst>
            <a:ext uri="{FF2B5EF4-FFF2-40B4-BE49-F238E27FC236}">
              <a16:creationId xmlns:a16="http://schemas.microsoft.com/office/drawing/2014/main" id="{00000000-0008-0000-0000-000079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70" name="AutoShape 2">
          <a:extLst>
            <a:ext uri="{FF2B5EF4-FFF2-40B4-BE49-F238E27FC236}">
              <a16:creationId xmlns:a16="http://schemas.microsoft.com/office/drawing/2014/main" id="{00000000-0008-0000-0000-00007A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71" name="AutoShape 2">
          <a:extLst>
            <a:ext uri="{FF2B5EF4-FFF2-40B4-BE49-F238E27FC236}">
              <a16:creationId xmlns:a16="http://schemas.microsoft.com/office/drawing/2014/main" id="{00000000-0008-0000-0000-00007B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72" name="AutoShape 2">
          <a:extLst>
            <a:ext uri="{FF2B5EF4-FFF2-40B4-BE49-F238E27FC236}">
              <a16:creationId xmlns:a16="http://schemas.microsoft.com/office/drawing/2014/main" id="{00000000-0008-0000-0000-00007C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73" name="AutoShape 2">
          <a:extLst>
            <a:ext uri="{FF2B5EF4-FFF2-40B4-BE49-F238E27FC236}">
              <a16:creationId xmlns:a16="http://schemas.microsoft.com/office/drawing/2014/main" id="{00000000-0008-0000-0000-00007D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74" name="AutoShape 2">
          <a:extLst>
            <a:ext uri="{FF2B5EF4-FFF2-40B4-BE49-F238E27FC236}">
              <a16:creationId xmlns:a16="http://schemas.microsoft.com/office/drawing/2014/main" id="{00000000-0008-0000-0000-00007E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75" name="AutoShape 2">
          <a:extLst>
            <a:ext uri="{FF2B5EF4-FFF2-40B4-BE49-F238E27FC236}">
              <a16:creationId xmlns:a16="http://schemas.microsoft.com/office/drawing/2014/main" id="{00000000-0008-0000-0000-00007F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176" name="AutoShape 2">
          <a:extLst>
            <a:ext uri="{FF2B5EF4-FFF2-40B4-BE49-F238E27FC236}">
              <a16:creationId xmlns:a16="http://schemas.microsoft.com/office/drawing/2014/main" id="{00000000-0008-0000-0000-000080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177" name="AutoShape 2">
          <a:extLst>
            <a:ext uri="{FF2B5EF4-FFF2-40B4-BE49-F238E27FC236}">
              <a16:creationId xmlns:a16="http://schemas.microsoft.com/office/drawing/2014/main" id="{00000000-0008-0000-0000-000081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78" name="AutoShape 2">
          <a:extLst>
            <a:ext uri="{FF2B5EF4-FFF2-40B4-BE49-F238E27FC236}">
              <a16:creationId xmlns:a16="http://schemas.microsoft.com/office/drawing/2014/main" id="{00000000-0008-0000-0000-000082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79" name="AutoShape 2">
          <a:extLst>
            <a:ext uri="{FF2B5EF4-FFF2-40B4-BE49-F238E27FC236}">
              <a16:creationId xmlns:a16="http://schemas.microsoft.com/office/drawing/2014/main" id="{00000000-0008-0000-0000-000083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180" name="AutoShape 2">
          <a:extLst>
            <a:ext uri="{FF2B5EF4-FFF2-40B4-BE49-F238E27FC236}">
              <a16:creationId xmlns:a16="http://schemas.microsoft.com/office/drawing/2014/main" id="{00000000-0008-0000-0000-000084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81" name="AutoShape 2">
          <a:extLst>
            <a:ext uri="{FF2B5EF4-FFF2-40B4-BE49-F238E27FC236}">
              <a16:creationId xmlns:a16="http://schemas.microsoft.com/office/drawing/2014/main" id="{00000000-0008-0000-0000-000085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82" name="AutoShape 2">
          <a:extLst>
            <a:ext uri="{FF2B5EF4-FFF2-40B4-BE49-F238E27FC236}">
              <a16:creationId xmlns:a16="http://schemas.microsoft.com/office/drawing/2014/main" id="{00000000-0008-0000-0000-000086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83" name="AutoShape 2">
          <a:extLst>
            <a:ext uri="{FF2B5EF4-FFF2-40B4-BE49-F238E27FC236}">
              <a16:creationId xmlns:a16="http://schemas.microsoft.com/office/drawing/2014/main" id="{00000000-0008-0000-0000-000087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84" name="AutoShape 2">
          <a:extLst>
            <a:ext uri="{FF2B5EF4-FFF2-40B4-BE49-F238E27FC236}">
              <a16:creationId xmlns:a16="http://schemas.microsoft.com/office/drawing/2014/main" id="{00000000-0008-0000-0000-000088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85" name="AutoShape 2">
          <a:extLst>
            <a:ext uri="{FF2B5EF4-FFF2-40B4-BE49-F238E27FC236}">
              <a16:creationId xmlns:a16="http://schemas.microsoft.com/office/drawing/2014/main" id="{00000000-0008-0000-0000-000089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86" name="AutoShape 2">
          <a:extLst>
            <a:ext uri="{FF2B5EF4-FFF2-40B4-BE49-F238E27FC236}">
              <a16:creationId xmlns:a16="http://schemas.microsoft.com/office/drawing/2014/main" id="{00000000-0008-0000-0000-00008A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87" name="AutoShape 2">
          <a:extLst>
            <a:ext uri="{FF2B5EF4-FFF2-40B4-BE49-F238E27FC236}">
              <a16:creationId xmlns:a16="http://schemas.microsoft.com/office/drawing/2014/main" id="{00000000-0008-0000-0000-00008B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88" name="AutoShape 2">
          <a:extLst>
            <a:ext uri="{FF2B5EF4-FFF2-40B4-BE49-F238E27FC236}">
              <a16:creationId xmlns:a16="http://schemas.microsoft.com/office/drawing/2014/main" id="{00000000-0008-0000-0000-00008C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89" name="AutoShape 2">
          <a:extLst>
            <a:ext uri="{FF2B5EF4-FFF2-40B4-BE49-F238E27FC236}">
              <a16:creationId xmlns:a16="http://schemas.microsoft.com/office/drawing/2014/main" id="{00000000-0008-0000-0000-00008D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90" name="AutoShape 2">
          <a:extLst>
            <a:ext uri="{FF2B5EF4-FFF2-40B4-BE49-F238E27FC236}">
              <a16:creationId xmlns:a16="http://schemas.microsoft.com/office/drawing/2014/main" id="{00000000-0008-0000-0000-00008E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91" name="AutoShape 2">
          <a:extLst>
            <a:ext uri="{FF2B5EF4-FFF2-40B4-BE49-F238E27FC236}">
              <a16:creationId xmlns:a16="http://schemas.microsoft.com/office/drawing/2014/main" id="{00000000-0008-0000-0000-00008F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92" name="AutoShape 2">
          <a:extLst>
            <a:ext uri="{FF2B5EF4-FFF2-40B4-BE49-F238E27FC236}">
              <a16:creationId xmlns:a16="http://schemas.microsoft.com/office/drawing/2014/main" id="{00000000-0008-0000-0000-000090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93" name="AutoShape 2">
          <a:extLst>
            <a:ext uri="{FF2B5EF4-FFF2-40B4-BE49-F238E27FC236}">
              <a16:creationId xmlns:a16="http://schemas.microsoft.com/office/drawing/2014/main" id="{00000000-0008-0000-0000-000091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94" name="AutoShape 2">
          <a:extLst>
            <a:ext uri="{FF2B5EF4-FFF2-40B4-BE49-F238E27FC236}">
              <a16:creationId xmlns:a16="http://schemas.microsoft.com/office/drawing/2014/main" id="{00000000-0008-0000-0000-000092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95" name="AutoShape 2">
          <a:extLst>
            <a:ext uri="{FF2B5EF4-FFF2-40B4-BE49-F238E27FC236}">
              <a16:creationId xmlns:a16="http://schemas.microsoft.com/office/drawing/2014/main" id="{00000000-0008-0000-0000-000093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196" name="AutoShape 2">
          <a:extLst>
            <a:ext uri="{FF2B5EF4-FFF2-40B4-BE49-F238E27FC236}">
              <a16:creationId xmlns:a16="http://schemas.microsoft.com/office/drawing/2014/main" id="{00000000-0008-0000-0000-000094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97" name="AutoShape 2">
          <a:extLst>
            <a:ext uri="{FF2B5EF4-FFF2-40B4-BE49-F238E27FC236}">
              <a16:creationId xmlns:a16="http://schemas.microsoft.com/office/drawing/2014/main" id="{00000000-0008-0000-0000-000095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98" name="AutoShape 2">
          <a:extLst>
            <a:ext uri="{FF2B5EF4-FFF2-40B4-BE49-F238E27FC236}">
              <a16:creationId xmlns:a16="http://schemas.microsoft.com/office/drawing/2014/main" id="{00000000-0008-0000-0000-000096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199" name="AutoShape 2">
          <a:extLst>
            <a:ext uri="{FF2B5EF4-FFF2-40B4-BE49-F238E27FC236}">
              <a16:creationId xmlns:a16="http://schemas.microsoft.com/office/drawing/2014/main" id="{00000000-0008-0000-0000-000097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00" name="AutoShape 2">
          <a:extLst>
            <a:ext uri="{FF2B5EF4-FFF2-40B4-BE49-F238E27FC236}">
              <a16:creationId xmlns:a16="http://schemas.microsoft.com/office/drawing/2014/main" id="{00000000-0008-0000-0000-000098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01" name="AutoShape 2">
          <a:extLst>
            <a:ext uri="{FF2B5EF4-FFF2-40B4-BE49-F238E27FC236}">
              <a16:creationId xmlns:a16="http://schemas.microsoft.com/office/drawing/2014/main" id="{00000000-0008-0000-0000-000099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02" name="AutoShape 2">
          <a:extLst>
            <a:ext uri="{FF2B5EF4-FFF2-40B4-BE49-F238E27FC236}">
              <a16:creationId xmlns:a16="http://schemas.microsoft.com/office/drawing/2014/main" id="{00000000-0008-0000-0000-00009A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03" name="AutoShape 2">
          <a:extLst>
            <a:ext uri="{FF2B5EF4-FFF2-40B4-BE49-F238E27FC236}">
              <a16:creationId xmlns:a16="http://schemas.microsoft.com/office/drawing/2014/main" id="{00000000-0008-0000-0000-00009B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04" name="AutoShape 2">
          <a:extLst>
            <a:ext uri="{FF2B5EF4-FFF2-40B4-BE49-F238E27FC236}">
              <a16:creationId xmlns:a16="http://schemas.microsoft.com/office/drawing/2014/main" id="{00000000-0008-0000-0000-00009C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05" name="AutoShape 2">
          <a:extLst>
            <a:ext uri="{FF2B5EF4-FFF2-40B4-BE49-F238E27FC236}">
              <a16:creationId xmlns:a16="http://schemas.microsoft.com/office/drawing/2014/main" id="{00000000-0008-0000-0000-00009D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06" name="AutoShape 2">
          <a:extLst>
            <a:ext uri="{FF2B5EF4-FFF2-40B4-BE49-F238E27FC236}">
              <a16:creationId xmlns:a16="http://schemas.microsoft.com/office/drawing/2014/main" id="{00000000-0008-0000-0000-00009E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07" name="AutoShape 2">
          <a:extLst>
            <a:ext uri="{FF2B5EF4-FFF2-40B4-BE49-F238E27FC236}">
              <a16:creationId xmlns:a16="http://schemas.microsoft.com/office/drawing/2014/main" id="{00000000-0008-0000-0000-00009F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08" name="AutoShape 2">
          <a:extLst>
            <a:ext uri="{FF2B5EF4-FFF2-40B4-BE49-F238E27FC236}">
              <a16:creationId xmlns:a16="http://schemas.microsoft.com/office/drawing/2014/main" id="{00000000-0008-0000-0000-0000A0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09" name="AutoShape 2">
          <a:extLst>
            <a:ext uri="{FF2B5EF4-FFF2-40B4-BE49-F238E27FC236}">
              <a16:creationId xmlns:a16="http://schemas.microsoft.com/office/drawing/2014/main" id="{00000000-0008-0000-0000-0000A1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10" name="AutoShape 2">
          <a:extLst>
            <a:ext uri="{FF2B5EF4-FFF2-40B4-BE49-F238E27FC236}">
              <a16:creationId xmlns:a16="http://schemas.microsoft.com/office/drawing/2014/main" id="{00000000-0008-0000-0000-0000A2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11" name="AutoShape 2">
          <a:extLst>
            <a:ext uri="{FF2B5EF4-FFF2-40B4-BE49-F238E27FC236}">
              <a16:creationId xmlns:a16="http://schemas.microsoft.com/office/drawing/2014/main" id="{00000000-0008-0000-0000-0000A3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12" name="AutoShape 2">
          <a:extLst>
            <a:ext uri="{FF2B5EF4-FFF2-40B4-BE49-F238E27FC236}">
              <a16:creationId xmlns:a16="http://schemas.microsoft.com/office/drawing/2014/main" id="{00000000-0008-0000-0000-0000A4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13" name="AutoShape 2">
          <a:extLst>
            <a:ext uri="{FF2B5EF4-FFF2-40B4-BE49-F238E27FC236}">
              <a16:creationId xmlns:a16="http://schemas.microsoft.com/office/drawing/2014/main" id="{00000000-0008-0000-0000-0000A5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14" name="AutoShape 2">
          <a:extLst>
            <a:ext uri="{FF2B5EF4-FFF2-40B4-BE49-F238E27FC236}">
              <a16:creationId xmlns:a16="http://schemas.microsoft.com/office/drawing/2014/main" id="{00000000-0008-0000-0000-0000A6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15" name="AutoShape 2">
          <a:extLst>
            <a:ext uri="{FF2B5EF4-FFF2-40B4-BE49-F238E27FC236}">
              <a16:creationId xmlns:a16="http://schemas.microsoft.com/office/drawing/2014/main" id="{00000000-0008-0000-0000-0000A7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16" name="AutoShape 2">
          <a:extLst>
            <a:ext uri="{FF2B5EF4-FFF2-40B4-BE49-F238E27FC236}">
              <a16:creationId xmlns:a16="http://schemas.microsoft.com/office/drawing/2014/main" id="{00000000-0008-0000-0000-0000A8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17" name="AutoShape 2">
          <a:extLst>
            <a:ext uri="{FF2B5EF4-FFF2-40B4-BE49-F238E27FC236}">
              <a16:creationId xmlns:a16="http://schemas.microsoft.com/office/drawing/2014/main" id="{00000000-0008-0000-0000-0000A9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18" name="AutoShape 2">
          <a:extLst>
            <a:ext uri="{FF2B5EF4-FFF2-40B4-BE49-F238E27FC236}">
              <a16:creationId xmlns:a16="http://schemas.microsoft.com/office/drawing/2014/main" id="{00000000-0008-0000-0000-0000AA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19" name="AutoShape 2">
          <a:extLst>
            <a:ext uri="{FF2B5EF4-FFF2-40B4-BE49-F238E27FC236}">
              <a16:creationId xmlns:a16="http://schemas.microsoft.com/office/drawing/2014/main" id="{00000000-0008-0000-0000-0000AB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0" name="AutoShape 2">
          <a:extLst>
            <a:ext uri="{FF2B5EF4-FFF2-40B4-BE49-F238E27FC236}">
              <a16:creationId xmlns:a16="http://schemas.microsoft.com/office/drawing/2014/main" id="{00000000-0008-0000-0000-0000AC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1" name="AutoShape 2">
          <a:extLst>
            <a:ext uri="{FF2B5EF4-FFF2-40B4-BE49-F238E27FC236}">
              <a16:creationId xmlns:a16="http://schemas.microsoft.com/office/drawing/2014/main" id="{00000000-0008-0000-0000-0000AD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2" name="AutoShape 2">
          <a:extLst>
            <a:ext uri="{FF2B5EF4-FFF2-40B4-BE49-F238E27FC236}">
              <a16:creationId xmlns:a16="http://schemas.microsoft.com/office/drawing/2014/main" id="{00000000-0008-0000-0000-0000AE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3" name="AutoShape 2">
          <a:extLst>
            <a:ext uri="{FF2B5EF4-FFF2-40B4-BE49-F238E27FC236}">
              <a16:creationId xmlns:a16="http://schemas.microsoft.com/office/drawing/2014/main" id="{00000000-0008-0000-0000-0000AF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4" name="AutoShape 2">
          <a:extLst>
            <a:ext uri="{FF2B5EF4-FFF2-40B4-BE49-F238E27FC236}">
              <a16:creationId xmlns:a16="http://schemas.microsoft.com/office/drawing/2014/main" id="{00000000-0008-0000-0000-0000B0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5" name="AutoShape 2">
          <a:extLst>
            <a:ext uri="{FF2B5EF4-FFF2-40B4-BE49-F238E27FC236}">
              <a16:creationId xmlns:a16="http://schemas.microsoft.com/office/drawing/2014/main" id="{00000000-0008-0000-0000-0000B1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6" name="AutoShape 2">
          <a:extLst>
            <a:ext uri="{FF2B5EF4-FFF2-40B4-BE49-F238E27FC236}">
              <a16:creationId xmlns:a16="http://schemas.microsoft.com/office/drawing/2014/main" id="{00000000-0008-0000-0000-0000B2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7" name="AutoShape 2">
          <a:extLst>
            <a:ext uri="{FF2B5EF4-FFF2-40B4-BE49-F238E27FC236}">
              <a16:creationId xmlns:a16="http://schemas.microsoft.com/office/drawing/2014/main" id="{00000000-0008-0000-0000-0000B3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28" name="AutoShape 2">
          <a:extLst>
            <a:ext uri="{FF2B5EF4-FFF2-40B4-BE49-F238E27FC236}">
              <a16:creationId xmlns:a16="http://schemas.microsoft.com/office/drawing/2014/main" id="{00000000-0008-0000-0000-0000B4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29" name="AutoShape 2">
          <a:extLst>
            <a:ext uri="{FF2B5EF4-FFF2-40B4-BE49-F238E27FC236}">
              <a16:creationId xmlns:a16="http://schemas.microsoft.com/office/drawing/2014/main" id="{00000000-0008-0000-0000-0000B5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30" name="AutoShape 2">
          <a:extLst>
            <a:ext uri="{FF2B5EF4-FFF2-40B4-BE49-F238E27FC236}">
              <a16:creationId xmlns:a16="http://schemas.microsoft.com/office/drawing/2014/main" id="{00000000-0008-0000-0000-0000B6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231" name="AutoShape 2">
          <a:extLst>
            <a:ext uri="{FF2B5EF4-FFF2-40B4-BE49-F238E27FC236}">
              <a16:creationId xmlns:a16="http://schemas.microsoft.com/office/drawing/2014/main" id="{00000000-0008-0000-0000-0000B7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232" name="AutoShape 2">
          <a:extLst>
            <a:ext uri="{FF2B5EF4-FFF2-40B4-BE49-F238E27FC236}">
              <a16:creationId xmlns:a16="http://schemas.microsoft.com/office/drawing/2014/main" id="{00000000-0008-0000-0000-0000B8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33" name="AutoShape 2">
          <a:extLst>
            <a:ext uri="{FF2B5EF4-FFF2-40B4-BE49-F238E27FC236}">
              <a16:creationId xmlns:a16="http://schemas.microsoft.com/office/drawing/2014/main" id="{00000000-0008-0000-0000-0000B9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34" name="AutoShape 2">
          <a:extLst>
            <a:ext uri="{FF2B5EF4-FFF2-40B4-BE49-F238E27FC236}">
              <a16:creationId xmlns:a16="http://schemas.microsoft.com/office/drawing/2014/main" id="{00000000-0008-0000-0000-0000BA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35" name="AutoShape 2">
          <a:extLst>
            <a:ext uri="{FF2B5EF4-FFF2-40B4-BE49-F238E27FC236}">
              <a16:creationId xmlns:a16="http://schemas.microsoft.com/office/drawing/2014/main" id="{00000000-0008-0000-0000-0000BB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36" name="AutoShape 2">
          <a:extLst>
            <a:ext uri="{FF2B5EF4-FFF2-40B4-BE49-F238E27FC236}">
              <a16:creationId xmlns:a16="http://schemas.microsoft.com/office/drawing/2014/main" id="{00000000-0008-0000-0000-0000BC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37" name="AutoShape 2">
          <a:extLst>
            <a:ext uri="{FF2B5EF4-FFF2-40B4-BE49-F238E27FC236}">
              <a16:creationId xmlns:a16="http://schemas.microsoft.com/office/drawing/2014/main" id="{00000000-0008-0000-0000-0000BD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38" name="AutoShape 2">
          <a:extLst>
            <a:ext uri="{FF2B5EF4-FFF2-40B4-BE49-F238E27FC236}">
              <a16:creationId xmlns:a16="http://schemas.microsoft.com/office/drawing/2014/main" id="{00000000-0008-0000-0000-0000BE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239" name="AutoShape 2">
          <a:extLst>
            <a:ext uri="{FF2B5EF4-FFF2-40B4-BE49-F238E27FC236}">
              <a16:creationId xmlns:a16="http://schemas.microsoft.com/office/drawing/2014/main" id="{00000000-0008-0000-0000-0000BF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240" name="AutoShape 2">
          <a:extLst>
            <a:ext uri="{FF2B5EF4-FFF2-40B4-BE49-F238E27FC236}">
              <a16:creationId xmlns:a16="http://schemas.microsoft.com/office/drawing/2014/main" id="{00000000-0008-0000-0000-0000C0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41" name="AutoShape 2">
          <a:extLst>
            <a:ext uri="{FF2B5EF4-FFF2-40B4-BE49-F238E27FC236}">
              <a16:creationId xmlns:a16="http://schemas.microsoft.com/office/drawing/2014/main" id="{00000000-0008-0000-0000-0000C1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42" name="AutoShape 2">
          <a:extLst>
            <a:ext uri="{FF2B5EF4-FFF2-40B4-BE49-F238E27FC236}">
              <a16:creationId xmlns:a16="http://schemas.microsoft.com/office/drawing/2014/main" id="{00000000-0008-0000-0000-0000C2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43" name="AutoShape 2">
          <a:extLst>
            <a:ext uri="{FF2B5EF4-FFF2-40B4-BE49-F238E27FC236}">
              <a16:creationId xmlns:a16="http://schemas.microsoft.com/office/drawing/2014/main" id="{00000000-0008-0000-0000-0000C3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44" name="AutoShape 2">
          <a:extLst>
            <a:ext uri="{FF2B5EF4-FFF2-40B4-BE49-F238E27FC236}">
              <a16:creationId xmlns:a16="http://schemas.microsoft.com/office/drawing/2014/main" id="{00000000-0008-0000-0000-0000C4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45" name="AutoShape 2">
          <a:extLst>
            <a:ext uri="{FF2B5EF4-FFF2-40B4-BE49-F238E27FC236}">
              <a16:creationId xmlns:a16="http://schemas.microsoft.com/office/drawing/2014/main" id="{00000000-0008-0000-0000-0000C5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46" name="AutoShape 2">
          <a:extLst>
            <a:ext uri="{FF2B5EF4-FFF2-40B4-BE49-F238E27FC236}">
              <a16:creationId xmlns:a16="http://schemas.microsoft.com/office/drawing/2014/main" id="{00000000-0008-0000-0000-0000C6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47" name="AutoShape 2">
          <a:extLst>
            <a:ext uri="{FF2B5EF4-FFF2-40B4-BE49-F238E27FC236}">
              <a16:creationId xmlns:a16="http://schemas.microsoft.com/office/drawing/2014/main" id="{00000000-0008-0000-0000-0000C7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48" name="AutoShape 2">
          <a:extLst>
            <a:ext uri="{FF2B5EF4-FFF2-40B4-BE49-F238E27FC236}">
              <a16:creationId xmlns:a16="http://schemas.microsoft.com/office/drawing/2014/main" id="{00000000-0008-0000-0000-0000C8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49" name="AutoShape 2">
          <a:extLst>
            <a:ext uri="{FF2B5EF4-FFF2-40B4-BE49-F238E27FC236}">
              <a16:creationId xmlns:a16="http://schemas.microsoft.com/office/drawing/2014/main" id="{00000000-0008-0000-0000-0000C9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50" name="AutoShape 2">
          <a:extLst>
            <a:ext uri="{FF2B5EF4-FFF2-40B4-BE49-F238E27FC236}">
              <a16:creationId xmlns:a16="http://schemas.microsoft.com/office/drawing/2014/main" id="{00000000-0008-0000-0000-0000CA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51" name="AutoShape 2">
          <a:extLst>
            <a:ext uri="{FF2B5EF4-FFF2-40B4-BE49-F238E27FC236}">
              <a16:creationId xmlns:a16="http://schemas.microsoft.com/office/drawing/2014/main" id="{00000000-0008-0000-0000-0000CB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52" name="AutoShape 2">
          <a:extLst>
            <a:ext uri="{FF2B5EF4-FFF2-40B4-BE49-F238E27FC236}">
              <a16:creationId xmlns:a16="http://schemas.microsoft.com/office/drawing/2014/main" id="{00000000-0008-0000-0000-0000CC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53" name="AutoShape 2">
          <a:extLst>
            <a:ext uri="{FF2B5EF4-FFF2-40B4-BE49-F238E27FC236}">
              <a16:creationId xmlns:a16="http://schemas.microsoft.com/office/drawing/2014/main" id="{00000000-0008-0000-0000-0000CD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54" name="AutoShape 2">
          <a:extLst>
            <a:ext uri="{FF2B5EF4-FFF2-40B4-BE49-F238E27FC236}">
              <a16:creationId xmlns:a16="http://schemas.microsoft.com/office/drawing/2014/main" id="{00000000-0008-0000-0000-0000CE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55" name="AutoShape 2">
          <a:extLst>
            <a:ext uri="{FF2B5EF4-FFF2-40B4-BE49-F238E27FC236}">
              <a16:creationId xmlns:a16="http://schemas.microsoft.com/office/drawing/2014/main" id="{00000000-0008-0000-0000-0000CF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56" name="AutoShape 2">
          <a:extLst>
            <a:ext uri="{FF2B5EF4-FFF2-40B4-BE49-F238E27FC236}">
              <a16:creationId xmlns:a16="http://schemas.microsoft.com/office/drawing/2014/main" id="{00000000-0008-0000-0000-0000D0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57" name="AutoShape 2">
          <a:extLst>
            <a:ext uri="{FF2B5EF4-FFF2-40B4-BE49-F238E27FC236}">
              <a16:creationId xmlns:a16="http://schemas.microsoft.com/office/drawing/2014/main" id="{00000000-0008-0000-0000-0000D1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58" name="AutoShape 2">
          <a:extLst>
            <a:ext uri="{FF2B5EF4-FFF2-40B4-BE49-F238E27FC236}">
              <a16:creationId xmlns:a16="http://schemas.microsoft.com/office/drawing/2014/main" id="{00000000-0008-0000-0000-0000D2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59" name="AutoShape 2">
          <a:extLst>
            <a:ext uri="{FF2B5EF4-FFF2-40B4-BE49-F238E27FC236}">
              <a16:creationId xmlns:a16="http://schemas.microsoft.com/office/drawing/2014/main" id="{00000000-0008-0000-0000-0000D3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60" name="AutoShape 2">
          <a:extLst>
            <a:ext uri="{FF2B5EF4-FFF2-40B4-BE49-F238E27FC236}">
              <a16:creationId xmlns:a16="http://schemas.microsoft.com/office/drawing/2014/main" id="{00000000-0008-0000-0000-0000D4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61" name="AutoShape 2">
          <a:extLst>
            <a:ext uri="{FF2B5EF4-FFF2-40B4-BE49-F238E27FC236}">
              <a16:creationId xmlns:a16="http://schemas.microsoft.com/office/drawing/2014/main" id="{00000000-0008-0000-0000-0000D5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62" name="AutoShape 2">
          <a:extLst>
            <a:ext uri="{FF2B5EF4-FFF2-40B4-BE49-F238E27FC236}">
              <a16:creationId xmlns:a16="http://schemas.microsoft.com/office/drawing/2014/main" id="{00000000-0008-0000-0000-0000D6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63" name="AutoShape 2">
          <a:extLst>
            <a:ext uri="{FF2B5EF4-FFF2-40B4-BE49-F238E27FC236}">
              <a16:creationId xmlns:a16="http://schemas.microsoft.com/office/drawing/2014/main" id="{00000000-0008-0000-0000-0000D7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64" name="AutoShape 2">
          <a:extLst>
            <a:ext uri="{FF2B5EF4-FFF2-40B4-BE49-F238E27FC236}">
              <a16:creationId xmlns:a16="http://schemas.microsoft.com/office/drawing/2014/main" id="{00000000-0008-0000-0000-0000D8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65" name="AutoShape 2">
          <a:extLst>
            <a:ext uri="{FF2B5EF4-FFF2-40B4-BE49-F238E27FC236}">
              <a16:creationId xmlns:a16="http://schemas.microsoft.com/office/drawing/2014/main" id="{00000000-0008-0000-0000-0000D9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66" name="AutoShape 2">
          <a:extLst>
            <a:ext uri="{FF2B5EF4-FFF2-40B4-BE49-F238E27FC236}">
              <a16:creationId xmlns:a16="http://schemas.microsoft.com/office/drawing/2014/main" id="{00000000-0008-0000-0000-0000DA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67" name="AutoShape 2">
          <a:extLst>
            <a:ext uri="{FF2B5EF4-FFF2-40B4-BE49-F238E27FC236}">
              <a16:creationId xmlns:a16="http://schemas.microsoft.com/office/drawing/2014/main" id="{00000000-0008-0000-0000-0000DB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68" name="AutoShape 2">
          <a:extLst>
            <a:ext uri="{FF2B5EF4-FFF2-40B4-BE49-F238E27FC236}">
              <a16:creationId xmlns:a16="http://schemas.microsoft.com/office/drawing/2014/main" id="{00000000-0008-0000-0000-0000DC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69" name="AutoShape 2">
          <a:extLst>
            <a:ext uri="{FF2B5EF4-FFF2-40B4-BE49-F238E27FC236}">
              <a16:creationId xmlns:a16="http://schemas.microsoft.com/office/drawing/2014/main" id="{00000000-0008-0000-0000-0000DD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70" name="AutoShape 2">
          <a:extLst>
            <a:ext uri="{FF2B5EF4-FFF2-40B4-BE49-F238E27FC236}">
              <a16:creationId xmlns:a16="http://schemas.microsoft.com/office/drawing/2014/main" id="{00000000-0008-0000-0000-0000DE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271" name="AutoShape 2">
          <a:extLst>
            <a:ext uri="{FF2B5EF4-FFF2-40B4-BE49-F238E27FC236}">
              <a16:creationId xmlns:a16="http://schemas.microsoft.com/office/drawing/2014/main" id="{00000000-0008-0000-0000-0000DF08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72" name="AutoShape 2">
          <a:extLst>
            <a:ext uri="{FF2B5EF4-FFF2-40B4-BE49-F238E27FC236}">
              <a16:creationId xmlns:a16="http://schemas.microsoft.com/office/drawing/2014/main" id="{00000000-0008-0000-0000-0000E0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73" name="AutoShape 2">
          <a:extLst>
            <a:ext uri="{FF2B5EF4-FFF2-40B4-BE49-F238E27FC236}">
              <a16:creationId xmlns:a16="http://schemas.microsoft.com/office/drawing/2014/main" id="{00000000-0008-0000-0000-0000E1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74" name="AutoShape 2">
          <a:extLst>
            <a:ext uri="{FF2B5EF4-FFF2-40B4-BE49-F238E27FC236}">
              <a16:creationId xmlns:a16="http://schemas.microsoft.com/office/drawing/2014/main" id="{00000000-0008-0000-0000-0000E2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75" name="AutoShape 2">
          <a:extLst>
            <a:ext uri="{FF2B5EF4-FFF2-40B4-BE49-F238E27FC236}">
              <a16:creationId xmlns:a16="http://schemas.microsoft.com/office/drawing/2014/main" id="{00000000-0008-0000-0000-0000E3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76" name="AutoShape 2">
          <a:extLst>
            <a:ext uri="{FF2B5EF4-FFF2-40B4-BE49-F238E27FC236}">
              <a16:creationId xmlns:a16="http://schemas.microsoft.com/office/drawing/2014/main" id="{00000000-0008-0000-0000-0000E4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77" name="AutoShape 2">
          <a:extLst>
            <a:ext uri="{FF2B5EF4-FFF2-40B4-BE49-F238E27FC236}">
              <a16:creationId xmlns:a16="http://schemas.microsoft.com/office/drawing/2014/main" id="{00000000-0008-0000-0000-0000E5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78" name="AutoShape 2">
          <a:extLst>
            <a:ext uri="{FF2B5EF4-FFF2-40B4-BE49-F238E27FC236}">
              <a16:creationId xmlns:a16="http://schemas.microsoft.com/office/drawing/2014/main" id="{00000000-0008-0000-0000-0000E6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79" name="AutoShape 2">
          <a:extLst>
            <a:ext uri="{FF2B5EF4-FFF2-40B4-BE49-F238E27FC236}">
              <a16:creationId xmlns:a16="http://schemas.microsoft.com/office/drawing/2014/main" id="{00000000-0008-0000-0000-0000E7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0" name="AutoShape 2">
          <a:extLst>
            <a:ext uri="{FF2B5EF4-FFF2-40B4-BE49-F238E27FC236}">
              <a16:creationId xmlns:a16="http://schemas.microsoft.com/office/drawing/2014/main" id="{00000000-0008-0000-0000-0000E8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1" name="AutoShape 2">
          <a:extLst>
            <a:ext uri="{FF2B5EF4-FFF2-40B4-BE49-F238E27FC236}">
              <a16:creationId xmlns:a16="http://schemas.microsoft.com/office/drawing/2014/main" id="{00000000-0008-0000-0000-0000E9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2" name="AutoShape 2">
          <a:extLst>
            <a:ext uri="{FF2B5EF4-FFF2-40B4-BE49-F238E27FC236}">
              <a16:creationId xmlns:a16="http://schemas.microsoft.com/office/drawing/2014/main" id="{00000000-0008-0000-0000-0000EA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3" name="AutoShape 2">
          <a:extLst>
            <a:ext uri="{FF2B5EF4-FFF2-40B4-BE49-F238E27FC236}">
              <a16:creationId xmlns:a16="http://schemas.microsoft.com/office/drawing/2014/main" id="{00000000-0008-0000-0000-0000EB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4" name="AutoShape 2">
          <a:extLst>
            <a:ext uri="{FF2B5EF4-FFF2-40B4-BE49-F238E27FC236}">
              <a16:creationId xmlns:a16="http://schemas.microsoft.com/office/drawing/2014/main" id="{00000000-0008-0000-0000-0000EC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5" name="AutoShape 2">
          <a:extLst>
            <a:ext uri="{FF2B5EF4-FFF2-40B4-BE49-F238E27FC236}">
              <a16:creationId xmlns:a16="http://schemas.microsoft.com/office/drawing/2014/main" id="{00000000-0008-0000-0000-0000ED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6" name="AutoShape 2">
          <a:extLst>
            <a:ext uri="{FF2B5EF4-FFF2-40B4-BE49-F238E27FC236}">
              <a16:creationId xmlns:a16="http://schemas.microsoft.com/office/drawing/2014/main" id="{00000000-0008-0000-0000-0000EE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7" name="AutoShape 2">
          <a:extLst>
            <a:ext uri="{FF2B5EF4-FFF2-40B4-BE49-F238E27FC236}">
              <a16:creationId xmlns:a16="http://schemas.microsoft.com/office/drawing/2014/main" id="{00000000-0008-0000-0000-0000EF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8" name="AutoShape 2">
          <a:extLst>
            <a:ext uri="{FF2B5EF4-FFF2-40B4-BE49-F238E27FC236}">
              <a16:creationId xmlns:a16="http://schemas.microsoft.com/office/drawing/2014/main" id="{00000000-0008-0000-0000-0000F0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89" name="AutoShape 2">
          <a:extLst>
            <a:ext uri="{FF2B5EF4-FFF2-40B4-BE49-F238E27FC236}">
              <a16:creationId xmlns:a16="http://schemas.microsoft.com/office/drawing/2014/main" id="{00000000-0008-0000-0000-0000F1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90" name="AutoShape 2">
          <a:extLst>
            <a:ext uri="{FF2B5EF4-FFF2-40B4-BE49-F238E27FC236}">
              <a16:creationId xmlns:a16="http://schemas.microsoft.com/office/drawing/2014/main" id="{00000000-0008-0000-0000-0000F2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291" name="AutoShape 2">
          <a:extLst>
            <a:ext uri="{FF2B5EF4-FFF2-40B4-BE49-F238E27FC236}">
              <a16:creationId xmlns:a16="http://schemas.microsoft.com/office/drawing/2014/main" id="{00000000-0008-0000-0000-0000F308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92" name="AutoShape 2">
          <a:extLst>
            <a:ext uri="{FF2B5EF4-FFF2-40B4-BE49-F238E27FC236}">
              <a16:creationId xmlns:a16="http://schemas.microsoft.com/office/drawing/2014/main" id="{00000000-0008-0000-0000-0000F4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93" name="AutoShape 2">
          <a:extLst>
            <a:ext uri="{FF2B5EF4-FFF2-40B4-BE49-F238E27FC236}">
              <a16:creationId xmlns:a16="http://schemas.microsoft.com/office/drawing/2014/main" id="{00000000-0008-0000-0000-0000F5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294" name="AutoShape 2">
          <a:extLst>
            <a:ext uri="{FF2B5EF4-FFF2-40B4-BE49-F238E27FC236}">
              <a16:creationId xmlns:a16="http://schemas.microsoft.com/office/drawing/2014/main" id="{00000000-0008-0000-0000-0000F6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295" name="AutoShape 2">
          <a:extLst>
            <a:ext uri="{FF2B5EF4-FFF2-40B4-BE49-F238E27FC236}">
              <a16:creationId xmlns:a16="http://schemas.microsoft.com/office/drawing/2014/main" id="{00000000-0008-0000-0000-0000F7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96" name="AutoShape 2">
          <a:extLst>
            <a:ext uri="{FF2B5EF4-FFF2-40B4-BE49-F238E27FC236}">
              <a16:creationId xmlns:a16="http://schemas.microsoft.com/office/drawing/2014/main" id="{00000000-0008-0000-0000-0000F8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97" name="AutoShape 2">
          <a:extLst>
            <a:ext uri="{FF2B5EF4-FFF2-40B4-BE49-F238E27FC236}">
              <a16:creationId xmlns:a16="http://schemas.microsoft.com/office/drawing/2014/main" id="{00000000-0008-0000-0000-0000F9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298" name="AutoShape 2">
          <a:extLst>
            <a:ext uri="{FF2B5EF4-FFF2-40B4-BE49-F238E27FC236}">
              <a16:creationId xmlns:a16="http://schemas.microsoft.com/office/drawing/2014/main" id="{00000000-0008-0000-0000-0000FA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299" name="AutoShape 2">
          <a:extLst>
            <a:ext uri="{FF2B5EF4-FFF2-40B4-BE49-F238E27FC236}">
              <a16:creationId xmlns:a16="http://schemas.microsoft.com/office/drawing/2014/main" id="{00000000-0008-0000-0000-0000FB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00" name="AutoShape 2">
          <a:extLst>
            <a:ext uri="{FF2B5EF4-FFF2-40B4-BE49-F238E27FC236}">
              <a16:creationId xmlns:a16="http://schemas.microsoft.com/office/drawing/2014/main" id="{00000000-0008-0000-0000-0000FC08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301" name="AutoShape 2">
          <a:extLst>
            <a:ext uri="{FF2B5EF4-FFF2-40B4-BE49-F238E27FC236}">
              <a16:creationId xmlns:a16="http://schemas.microsoft.com/office/drawing/2014/main" id="{00000000-0008-0000-0000-0000FD08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302" name="AutoShape 2">
          <a:extLst>
            <a:ext uri="{FF2B5EF4-FFF2-40B4-BE49-F238E27FC236}">
              <a16:creationId xmlns:a16="http://schemas.microsoft.com/office/drawing/2014/main" id="{00000000-0008-0000-0000-0000FE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71584"/>
    <xdr:sp macro="" textlink="">
      <xdr:nvSpPr>
        <xdr:cNvPr id="2303" name="AutoShape 2">
          <a:extLst>
            <a:ext uri="{FF2B5EF4-FFF2-40B4-BE49-F238E27FC236}">
              <a16:creationId xmlns:a16="http://schemas.microsoft.com/office/drawing/2014/main" id="{00000000-0008-0000-0000-0000FF080000}"/>
            </a:ext>
          </a:extLst>
        </xdr:cNvPr>
        <xdr:cNvSpPr>
          <a:spLocks noChangeAspect="1" noChangeArrowheads="1"/>
        </xdr:cNvSpPr>
      </xdr:nvSpPr>
      <xdr:spPr bwMode="auto">
        <a:xfrm>
          <a:off x="504825" y="63695385"/>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04" name="AutoShape 2">
          <a:extLst>
            <a:ext uri="{FF2B5EF4-FFF2-40B4-BE49-F238E27FC236}">
              <a16:creationId xmlns:a16="http://schemas.microsoft.com/office/drawing/2014/main" id="{00000000-0008-0000-0000-000000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305" name="AutoShape 2">
          <a:extLst>
            <a:ext uri="{FF2B5EF4-FFF2-40B4-BE49-F238E27FC236}">
              <a16:creationId xmlns:a16="http://schemas.microsoft.com/office/drawing/2014/main" id="{00000000-0008-0000-0000-00000109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90634"/>
    <xdr:sp macro="" textlink="">
      <xdr:nvSpPr>
        <xdr:cNvPr id="2306" name="AutoShape 2">
          <a:extLst>
            <a:ext uri="{FF2B5EF4-FFF2-40B4-BE49-F238E27FC236}">
              <a16:creationId xmlns:a16="http://schemas.microsoft.com/office/drawing/2014/main" id="{00000000-0008-0000-0000-000002090000}"/>
            </a:ext>
          </a:extLst>
        </xdr:cNvPr>
        <xdr:cNvSpPr>
          <a:spLocks noChangeAspect="1" noChangeArrowheads="1"/>
        </xdr:cNvSpPr>
      </xdr:nvSpPr>
      <xdr:spPr bwMode="auto">
        <a:xfrm>
          <a:off x="504825" y="63695385"/>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07" name="AutoShape 2">
          <a:extLst>
            <a:ext uri="{FF2B5EF4-FFF2-40B4-BE49-F238E27FC236}">
              <a16:creationId xmlns:a16="http://schemas.microsoft.com/office/drawing/2014/main" id="{00000000-0008-0000-0000-000003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08" name="AutoShape 2">
          <a:extLst>
            <a:ext uri="{FF2B5EF4-FFF2-40B4-BE49-F238E27FC236}">
              <a16:creationId xmlns:a16="http://schemas.microsoft.com/office/drawing/2014/main" id="{00000000-0008-0000-0000-000004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09" name="AutoShape 2">
          <a:extLst>
            <a:ext uri="{FF2B5EF4-FFF2-40B4-BE49-F238E27FC236}">
              <a16:creationId xmlns:a16="http://schemas.microsoft.com/office/drawing/2014/main" id="{00000000-0008-0000-0000-000005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10" name="AutoShape 2">
          <a:extLst>
            <a:ext uri="{FF2B5EF4-FFF2-40B4-BE49-F238E27FC236}">
              <a16:creationId xmlns:a16="http://schemas.microsoft.com/office/drawing/2014/main" id="{00000000-0008-0000-0000-000006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11" name="AutoShape 2">
          <a:extLst>
            <a:ext uri="{FF2B5EF4-FFF2-40B4-BE49-F238E27FC236}">
              <a16:creationId xmlns:a16="http://schemas.microsoft.com/office/drawing/2014/main" id="{00000000-0008-0000-0000-000007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12" name="AutoShape 2">
          <a:extLst>
            <a:ext uri="{FF2B5EF4-FFF2-40B4-BE49-F238E27FC236}">
              <a16:creationId xmlns:a16="http://schemas.microsoft.com/office/drawing/2014/main" id="{00000000-0008-0000-0000-000008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13" name="AutoShape 2">
          <a:extLst>
            <a:ext uri="{FF2B5EF4-FFF2-40B4-BE49-F238E27FC236}">
              <a16:creationId xmlns:a16="http://schemas.microsoft.com/office/drawing/2014/main" id="{00000000-0008-0000-0000-000009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14" name="AutoShape 2">
          <a:extLst>
            <a:ext uri="{FF2B5EF4-FFF2-40B4-BE49-F238E27FC236}">
              <a16:creationId xmlns:a16="http://schemas.microsoft.com/office/drawing/2014/main" id="{00000000-0008-0000-0000-00000A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15" name="AutoShape 2">
          <a:extLst>
            <a:ext uri="{FF2B5EF4-FFF2-40B4-BE49-F238E27FC236}">
              <a16:creationId xmlns:a16="http://schemas.microsoft.com/office/drawing/2014/main" id="{00000000-0008-0000-0000-00000B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16" name="AutoShape 2">
          <a:extLst>
            <a:ext uri="{FF2B5EF4-FFF2-40B4-BE49-F238E27FC236}">
              <a16:creationId xmlns:a16="http://schemas.microsoft.com/office/drawing/2014/main" id="{00000000-0008-0000-0000-00000C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17" name="AutoShape 2">
          <a:extLst>
            <a:ext uri="{FF2B5EF4-FFF2-40B4-BE49-F238E27FC236}">
              <a16:creationId xmlns:a16="http://schemas.microsoft.com/office/drawing/2014/main" id="{00000000-0008-0000-0000-00000D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18" name="AutoShape 2">
          <a:extLst>
            <a:ext uri="{FF2B5EF4-FFF2-40B4-BE49-F238E27FC236}">
              <a16:creationId xmlns:a16="http://schemas.microsoft.com/office/drawing/2014/main" id="{00000000-0008-0000-0000-00000E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19" name="AutoShape 2">
          <a:extLst>
            <a:ext uri="{FF2B5EF4-FFF2-40B4-BE49-F238E27FC236}">
              <a16:creationId xmlns:a16="http://schemas.microsoft.com/office/drawing/2014/main" id="{00000000-0008-0000-0000-00000F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20" name="AutoShape 2">
          <a:extLst>
            <a:ext uri="{FF2B5EF4-FFF2-40B4-BE49-F238E27FC236}">
              <a16:creationId xmlns:a16="http://schemas.microsoft.com/office/drawing/2014/main" id="{00000000-0008-0000-0000-000010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21" name="AutoShape 2">
          <a:extLst>
            <a:ext uri="{FF2B5EF4-FFF2-40B4-BE49-F238E27FC236}">
              <a16:creationId xmlns:a16="http://schemas.microsoft.com/office/drawing/2014/main" id="{00000000-0008-0000-0000-000011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22" name="AutoShape 2">
          <a:extLst>
            <a:ext uri="{FF2B5EF4-FFF2-40B4-BE49-F238E27FC236}">
              <a16:creationId xmlns:a16="http://schemas.microsoft.com/office/drawing/2014/main" id="{00000000-0008-0000-0000-000012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23" name="AutoShape 2">
          <a:extLst>
            <a:ext uri="{FF2B5EF4-FFF2-40B4-BE49-F238E27FC236}">
              <a16:creationId xmlns:a16="http://schemas.microsoft.com/office/drawing/2014/main" id="{00000000-0008-0000-0000-000013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24" name="AutoShape 2">
          <a:extLst>
            <a:ext uri="{FF2B5EF4-FFF2-40B4-BE49-F238E27FC236}">
              <a16:creationId xmlns:a16="http://schemas.microsoft.com/office/drawing/2014/main" id="{00000000-0008-0000-0000-000014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25" name="AutoShape 2">
          <a:extLst>
            <a:ext uri="{FF2B5EF4-FFF2-40B4-BE49-F238E27FC236}">
              <a16:creationId xmlns:a16="http://schemas.microsoft.com/office/drawing/2014/main" id="{00000000-0008-0000-0000-000015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26" name="AutoShape 2">
          <a:extLst>
            <a:ext uri="{FF2B5EF4-FFF2-40B4-BE49-F238E27FC236}">
              <a16:creationId xmlns:a16="http://schemas.microsoft.com/office/drawing/2014/main" id="{00000000-0008-0000-0000-000016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27" name="AutoShape 2">
          <a:extLst>
            <a:ext uri="{FF2B5EF4-FFF2-40B4-BE49-F238E27FC236}">
              <a16:creationId xmlns:a16="http://schemas.microsoft.com/office/drawing/2014/main" id="{00000000-0008-0000-0000-000017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28" name="AutoShape 2">
          <a:extLst>
            <a:ext uri="{FF2B5EF4-FFF2-40B4-BE49-F238E27FC236}">
              <a16:creationId xmlns:a16="http://schemas.microsoft.com/office/drawing/2014/main" id="{00000000-0008-0000-0000-000018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29" name="AutoShape 2">
          <a:extLst>
            <a:ext uri="{FF2B5EF4-FFF2-40B4-BE49-F238E27FC236}">
              <a16:creationId xmlns:a16="http://schemas.microsoft.com/office/drawing/2014/main" id="{00000000-0008-0000-0000-000019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30" name="AutoShape 2">
          <a:extLst>
            <a:ext uri="{FF2B5EF4-FFF2-40B4-BE49-F238E27FC236}">
              <a16:creationId xmlns:a16="http://schemas.microsoft.com/office/drawing/2014/main" id="{00000000-0008-0000-0000-00001A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31" name="AutoShape 2">
          <a:extLst>
            <a:ext uri="{FF2B5EF4-FFF2-40B4-BE49-F238E27FC236}">
              <a16:creationId xmlns:a16="http://schemas.microsoft.com/office/drawing/2014/main" id="{00000000-0008-0000-0000-00001B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32" name="AutoShape 2">
          <a:extLst>
            <a:ext uri="{FF2B5EF4-FFF2-40B4-BE49-F238E27FC236}">
              <a16:creationId xmlns:a16="http://schemas.microsoft.com/office/drawing/2014/main" id="{00000000-0008-0000-0000-00001C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33" name="AutoShape 2">
          <a:extLst>
            <a:ext uri="{FF2B5EF4-FFF2-40B4-BE49-F238E27FC236}">
              <a16:creationId xmlns:a16="http://schemas.microsoft.com/office/drawing/2014/main" id="{00000000-0008-0000-0000-00001D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81109"/>
    <xdr:sp macro="" textlink="">
      <xdr:nvSpPr>
        <xdr:cNvPr id="2334" name="AutoShape 2">
          <a:extLst>
            <a:ext uri="{FF2B5EF4-FFF2-40B4-BE49-F238E27FC236}">
              <a16:creationId xmlns:a16="http://schemas.microsoft.com/office/drawing/2014/main" id="{00000000-0008-0000-0000-00001E090000}"/>
            </a:ext>
          </a:extLst>
        </xdr:cNvPr>
        <xdr:cNvSpPr>
          <a:spLocks noChangeAspect="1" noChangeArrowheads="1"/>
        </xdr:cNvSpPr>
      </xdr:nvSpPr>
      <xdr:spPr bwMode="auto">
        <a:xfrm>
          <a:off x="504825" y="63695385"/>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35" name="AutoShape 2">
          <a:extLst>
            <a:ext uri="{FF2B5EF4-FFF2-40B4-BE49-F238E27FC236}">
              <a16:creationId xmlns:a16="http://schemas.microsoft.com/office/drawing/2014/main" id="{00000000-0008-0000-0000-00001F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36" name="AutoShape 2">
          <a:extLst>
            <a:ext uri="{FF2B5EF4-FFF2-40B4-BE49-F238E27FC236}">
              <a16:creationId xmlns:a16="http://schemas.microsoft.com/office/drawing/2014/main" id="{00000000-0008-0000-0000-000020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37" name="AutoShape 2">
          <a:extLst>
            <a:ext uri="{FF2B5EF4-FFF2-40B4-BE49-F238E27FC236}">
              <a16:creationId xmlns:a16="http://schemas.microsoft.com/office/drawing/2014/main" id="{00000000-0008-0000-0000-000021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309684"/>
    <xdr:sp macro="" textlink="">
      <xdr:nvSpPr>
        <xdr:cNvPr id="2338" name="AutoShape 2">
          <a:extLst>
            <a:ext uri="{FF2B5EF4-FFF2-40B4-BE49-F238E27FC236}">
              <a16:creationId xmlns:a16="http://schemas.microsoft.com/office/drawing/2014/main" id="{00000000-0008-0000-0000-000022090000}"/>
            </a:ext>
          </a:extLst>
        </xdr:cNvPr>
        <xdr:cNvSpPr>
          <a:spLocks noChangeAspect="1" noChangeArrowheads="1"/>
        </xdr:cNvSpPr>
      </xdr:nvSpPr>
      <xdr:spPr bwMode="auto">
        <a:xfrm>
          <a:off x="504825" y="63695385"/>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39" name="AutoShape 2">
          <a:extLst>
            <a:ext uri="{FF2B5EF4-FFF2-40B4-BE49-F238E27FC236}">
              <a16:creationId xmlns:a16="http://schemas.microsoft.com/office/drawing/2014/main" id="{00000000-0008-0000-0000-000023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0" name="AutoShape 2">
          <a:extLst>
            <a:ext uri="{FF2B5EF4-FFF2-40B4-BE49-F238E27FC236}">
              <a16:creationId xmlns:a16="http://schemas.microsoft.com/office/drawing/2014/main" id="{00000000-0008-0000-0000-000024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1" name="AutoShape 2">
          <a:extLst>
            <a:ext uri="{FF2B5EF4-FFF2-40B4-BE49-F238E27FC236}">
              <a16:creationId xmlns:a16="http://schemas.microsoft.com/office/drawing/2014/main" id="{00000000-0008-0000-0000-000025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2" name="AutoShape 2">
          <a:extLst>
            <a:ext uri="{FF2B5EF4-FFF2-40B4-BE49-F238E27FC236}">
              <a16:creationId xmlns:a16="http://schemas.microsoft.com/office/drawing/2014/main" id="{00000000-0008-0000-0000-000026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3" name="AutoShape 2">
          <a:extLst>
            <a:ext uri="{FF2B5EF4-FFF2-40B4-BE49-F238E27FC236}">
              <a16:creationId xmlns:a16="http://schemas.microsoft.com/office/drawing/2014/main" id="{00000000-0008-0000-0000-000027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4" name="AutoShape 2">
          <a:extLst>
            <a:ext uri="{FF2B5EF4-FFF2-40B4-BE49-F238E27FC236}">
              <a16:creationId xmlns:a16="http://schemas.microsoft.com/office/drawing/2014/main" id="{00000000-0008-0000-0000-000028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5" name="AutoShape 2">
          <a:extLst>
            <a:ext uri="{FF2B5EF4-FFF2-40B4-BE49-F238E27FC236}">
              <a16:creationId xmlns:a16="http://schemas.microsoft.com/office/drawing/2014/main" id="{00000000-0008-0000-0000-000029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6" name="AutoShape 2">
          <a:extLst>
            <a:ext uri="{FF2B5EF4-FFF2-40B4-BE49-F238E27FC236}">
              <a16:creationId xmlns:a16="http://schemas.microsoft.com/office/drawing/2014/main" id="{00000000-0008-0000-0000-00002A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7" name="AutoShape 2">
          <a:extLst>
            <a:ext uri="{FF2B5EF4-FFF2-40B4-BE49-F238E27FC236}">
              <a16:creationId xmlns:a16="http://schemas.microsoft.com/office/drawing/2014/main" id="{00000000-0008-0000-0000-00002B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8" name="AutoShape 2">
          <a:extLst>
            <a:ext uri="{FF2B5EF4-FFF2-40B4-BE49-F238E27FC236}">
              <a16:creationId xmlns:a16="http://schemas.microsoft.com/office/drawing/2014/main" id="{00000000-0008-0000-0000-00002C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49" name="AutoShape 2">
          <a:extLst>
            <a:ext uri="{FF2B5EF4-FFF2-40B4-BE49-F238E27FC236}">
              <a16:creationId xmlns:a16="http://schemas.microsoft.com/office/drawing/2014/main" id="{00000000-0008-0000-0000-00002D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50" name="AutoShape 2">
          <a:extLst>
            <a:ext uri="{FF2B5EF4-FFF2-40B4-BE49-F238E27FC236}">
              <a16:creationId xmlns:a16="http://schemas.microsoft.com/office/drawing/2014/main" id="{00000000-0008-0000-0000-00002E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51" name="AutoShape 2">
          <a:extLst>
            <a:ext uri="{FF2B5EF4-FFF2-40B4-BE49-F238E27FC236}">
              <a16:creationId xmlns:a16="http://schemas.microsoft.com/office/drawing/2014/main" id="{00000000-0008-0000-0000-00002F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52" name="AutoShape 2">
          <a:extLst>
            <a:ext uri="{FF2B5EF4-FFF2-40B4-BE49-F238E27FC236}">
              <a16:creationId xmlns:a16="http://schemas.microsoft.com/office/drawing/2014/main" id="{00000000-0008-0000-0000-000030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304</xdr:row>
      <xdr:rowOff>0</xdr:rowOff>
    </xdr:from>
    <xdr:ext cx="533644" cy="252534"/>
    <xdr:sp macro="" textlink="">
      <xdr:nvSpPr>
        <xdr:cNvPr id="2353" name="AutoShape 2">
          <a:extLst>
            <a:ext uri="{FF2B5EF4-FFF2-40B4-BE49-F238E27FC236}">
              <a16:creationId xmlns:a16="http://schemas.microsoft.com/office/drawing/2014/main" id="{00000000-0008-0000-0000-000031090000}"/>
            </a:ext>
          </a:extLst>
        </xdr:cNvPr>
        <xdr:cNvSpPr>
          <a:spLocks noChangeAspect="1" noChangeArrowheads="1"/>
        </xdr:cNvSpPr>
      </xdr:nvSpPr>
      <xdr:spPr bwMode="auto">
        <a:xfrm>
          <a:off x="504825" y="63695385"/>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54" name="AutoShape 2">
          <a:extLst>
            <a:ext uri="{FF2B5EF4-FFF2-40B4-BE49-F238E27FC236}">
              <a16:creationId xmlns:a16="http://schemas.microsoft.com/office/drawing/2014/main" id="{00000000-0008-0000-0000-000032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355" name="AutoShape 2">
          <a:extLst>
            <a:ext uri="{FF2B5EF4-FFF2-40B4-BE49-F238E27FC236}">
              <a16:creationId xmlns:a16="http://schemas.microsoft.com/office/drawing/2014/main" id="{00000000-0008-0000-0000-000033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356" name="AutoShape 2">
          <a:extLst>
            <a:ext uri="{FF2B5EF4-FFF2-40B4-BE49-F238E27FC236}">
              <a16:creationId xmlns:a16="http://schemas.microsoft.com/office/drawing/2014/main" id="{00000000-0008-0000-0000-00003409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357" name="AutoShape 2">
          <a:extLst>
            <a:ext uri="{FF2B5EF4-FFF2-40B4-BE49-F238E27FC236}">
              <a16:creationId xmlns:a16="http://schemas.microsoft.com/office/drawing/2014/main" id="{00000000-0008-0000-0000-00003509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58" name="AutoShape 2">
          <a:extLst>
            <a:ext uri="{FF2B5EF4-FFF2-40B4-BE49-F238E27FC236}">
              <a16:creationId xmlns:a16="http://schemas.microsoft.com/office/drawing/2014/main" id="{00000000-0008-0000-0000-000036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359" name="AutoShape 2">
          <a:extLst>
            <a:ext uri="{FF2B5EF4-FFF2-40B4-BE49-F238E27FC236}">
              <a16:creationId xmlns:a16="http://schemas.microsoft.com/office/drawing/2014/main" id="{00000000-0008-0000-0000-000037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360" name="AutoShape 2">
          <a:extLst>
            <a:ext uri="{FF2B5EF4-FFF2-40B4-BE49-F238E27FC236}">
              <a16:creationId xmlns:a16="http://schemas.microsoft.com/office/drawing/2014/main" id="{00000000-0008-0000-0000-000038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61" name="AutoShape 2">
          <a:extLst>
            <a:ext uri="{FF2B5EF4-FFF2-40B4-BE49-F238E27FC236}">
              <a16:creationId xmlns:a16="http://schemas.microsoft.com/office/drawing/2014/main" id="{00000000-0008-0000-0000-000039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62" name="AutoShape 2">
          <a:extLst>
            <a:ext uri="{FF2B5EF4-FFF2-40B4-BE49-F238E27FC236}">
              <a16:creationId xmlns:a16="http://schemas.microsoft.com/office/drawing/2014/main" id="{00000000-0008-0000-0000-00003A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363" name="AutoShape 2">
          <a:extLst>
            <a:ext uri="{FF2B5EF4-FFF2-40B4-BE49-F238E27FC236}">
              <a16:creationId xmlns:a16="http://schemas.microsoft.com/office/drawing/2014/main" id="{00000000-0008-0000-0000-00003B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364" name="AutoShape 2">
          <a:extLst>
            <a:ext uri="{FF2B5EF4-FFF2-40B4-BE49-F238E27FC236}">
              <a16:creationId xmlns:a16="http://schemas.microsoft.com/office/drawing/2014/main" id="{00000000-0008-0000-0000-00003C09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365" name="AutoShape 2">
          <a:extLst>
            <a:ext uri="{FF2B5EF4-FFF2-40B4-BE49-F238E27FC236}">
              <a16:creationId xmlns:a16="http://schemas.microsoft.com/office/drawing/2014/main" id="{00000000-0008-0000-0000-00003D09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66" name="AutoShape 2">
          <a:extLst>
            <a:ext uri="{FF2B5EF4-FFF2-40B4-BE49-F238E27FC236}">
              <a16:creationId xmlns:a16="http://schemas.microsoft.com/office/drawing/2014/main" id="{00000000-0008-0000-0000-00003E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367" name="AutoShape 2">
          <a:extLst>
            <a:ext uri="{FF2B5EF4-FFF2-40B4-BE49-F238E27FC236}">
              <a16:creationId xmlns:a16="http://schemas.microsoft.com/office/drawing/2014/main" id="{00000000-0008-0000-0000-00003F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368" name="AutoShape 2">
          <a:extLst>
            <a:ext uri="{FF2B5EF4-FFF2-40B4-BE49-F238E27FC236}">
              <a16:creationId xmlns:a16="http://schemas.microsoft.com/office/drawing/2014/main" id="{00000000-0008-0000-0000-000040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69" name="AutoShape 2">
          <a:extLst>
            <a:ext uri="{FF2B5EF4-FFF2-40B4-BE49-F238E27FC236}">
              <a16:creationId xmlns:a16="http://schemas.microsoft.com/office/drawing/2014/main" id="{00000000-0008-0000-0000-000041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70" name="AutoShape 2">
          <a:extLst>
            <a:ext uri="{FF2B5EF4-FFF2-40B4-BE49-F238E27FC236}">
              <a16:creationId xmlns:a16="http://schemas.microsoft.com/office/drawing/2014/main" id="{00000000-0008-0000-0000-000042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71" name="AutoShape 2">
          <a:extLst>
            <a:ext uri="{FF2B5EF4-FFF2-40B4-BE49-F238E27FC236}">
              <a16:creationId xmlns:a16="http://schemas.microsoft.com/office/drawing/2014/main" id="{00000000-0008-0000-0000-000043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72" name="AutoShape 2">
          <a:extLst>
            <a:ext uri="{FF2B5EF4-FFF2-40B4-BE49-F238E27FC236}">
              <a16:creationId xmlns:a16="http://schemas.microsoft.com/office/drawing/2014/main" id="{00000000-0008-0000-0000-000044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73" name="AutoShape 2">
          <a:extLst>
            <a:ext uri="{FF2B5EF4-FFF2-40B4-BE49-F238E27FC236}">
              <a16:creationId xmlns:a16="http://schemas.microsoft.com/office/drawing/2014/main" id="{00000000-0008-0000-0000-000045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74" name="AutoShape 2">
          <a:extLst>
            <a:ext uri="{FF2B5EF4-FFF2-40B4-BE49-F238E27FC236}">
              <a16:creationId xmlns:a16="http://schemas.microsoft.com/office/drawing/2014/main" id="{00000000-0008-0000-0000-000046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75" name="AutoShape 2">
          <a:extLst>
            <a:ext uri="{FF2B5EF4-FFF2-40B4-BE49-F238E27FC236}">
              <a16:creationId xmlns:a16="http://schemas.microsoft.com/office/drawing/2014/main" id="{00000000-0008-0000-0000-000047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76" name="AutoShape 2">
          <a:extLst>
            <a:ext uri="{FF2B5EF4-FFF2-40B4-BE49-F238E27FC236}">
              <a16:creationId xmlns:a16="http://schemas.microsoft.com/office/drawing/2014/main" id="{00000000-0008-0000-0000-000048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77" name="AutoShape 2">
          <a:extLst>
            <a:ext uri="{FF2B5EF4-FFF2-40B4-BE49-F238E27FC236}">
              <a16:creationId xmlns:a16="http://schemas.microsoft.com/office/drawing/2014/main" id="{00000000-0008-0000-0000-000049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78" name="AutoShape 2">
          <a:extLst>
            <a:ext uri="{FF2B5EF4-FFF2-40B4-BE49-F238E27FC236}">
              <a16:creationId xmlns:a16="http://schemas.microsoft.com/office/drawing/2014/main" id="{00000000-0008-0000-0000-00004A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79" name="AutoShape 2">
          <a:extLst>
            <a:ext uri="{FF2B5EF4-FFF2-40B4-BE49-F238E27FC236}">
              <a16:creationId xmlns:a16="http://schemas.microsoft.com/office/drawing/2014/main" id="{00000000-0008-0000-0000-00004B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80" name="AutoShape 2">
          <a:extLst>
            <a:ext uri="{FF2B5EF4-FFF2-40B4-BE49-F238E27FC236}">
              <a16:creationId xmlns:a16="http://schemas.microsoft.com/office/drawing/2014/main" id="{00000000-0008-0000-0000-00004C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81" name="AutoShape 2">
          <a:extLst>
            <a:ext uri="{FF2B5EF4-FFF2-40B4-BE49-F238E27FC236}">
              <a16:creationId xmlns:a16="http://schemas.microsoft.com/office/drawing/2014/main" id="{00000000-0008-0000-0000-00004D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82" name="AutoShape 2">
          <a:extLst>
            <a:ext uri="{FF2B5EF4-FFF2-40B4-BE49-F238E27FC236}">
              <a16:creationId xmlns:a16="http://schemas.microsoft.com/office/drawing/2014/main" id="{00000000-0008-0000-0000-00004E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83" name="AutoShape 2">
          <a:extLst>
            <a:ext uri="{FF2B5EF4-FFF2-40B4-BE49-F238E27FC236}">
              <a16:creationId xmlns:a16="http://schemas.microsoft.com/office/drawing/2014/main" id="{00000000-0008-0000-0000-00004F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84" name="AutoShape 2">
          <a:extLst>
            <a:ext uri="{FF2B5EF4-FFF2-40B4-BE49-F238E27FC236}">
              <a16:creationId xmlns:a16="http://schemas.microsoft.com/office/drawing/2014/main" id="{00000000-0008-0000-0000-000050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85" name="AutoShape 2">
          <a:extLst>
            <a:ext uri="{FF2B5EF4-FFF2-40B4-BE49-F238E27FC236}">
              <a16:creationId xmlns:a16="http://schemas.microsoft.com/office/drawing/2014/main" id="{00000000-0008-0000-0000-000051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86" name="AutoShape 2">
          <a:extLst>
            <a:ext uri="{FF2B5EF4-FFF2-40B4-BE49-F238E27FC236}">
              <a16:creationId xmlns:a16="http://schemas.microsoft.com/office/drawing/2014/main" id="{00000000-0008-0000-0000-000052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87" name="AutoShape 2">
          <a:extLst>
            <a:ext uri="{FF2B5EF4-FFF2-40B4-BE49-F238E27FC236}">
              <a16:creationId xmlns:a16="http://schemas.microsoft.com/office/drawing/2014/main" id="{00000000-0008-0000-0000-000053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88" name="AutoShape 2">
          <a:extLst>
            <a:ext uri="{FF2B5EF4-FFF2-40B4-BE49-F238E27FC236}">
              <a16:creationId xmlns:a16="http://schemas.microsoft.com/office/drawing/2014/main" id="{00000000-0008-0000-0000-000054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89" name="AutoShape 2">
          <a:extLst>
            <a:ext uri="{FF2B5EF4-FFF2-40B4-BE49-F238E27FC236}">
              <a16:creationId xmlns:a16="http://schemas.microsoft.com/office/drawing/2014/main" id="{00000000-0008-0000-0000-000055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0" name="AutoShape 2">
          <a:extLst>
            <a:ext uri="{FF2B5EF4-FFF2-40B4-BE49-F238E27FC236}">
              <a16:creationId xmlns:a16="http://schemas.microsoft.com/office/drawing/2014/main" id="{00000000-0008-0000-0000-000056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1" name="AutoShape 2">
          <a:extLst>
            <a:ext uri="{FF2B5EF4-FFF2-40B4-BE49-F238E27FC236}">
              <a16:creationId xmlns:a16="http://schemas.microsoft.com/office/drawing/2014/main" id="{00000000-0008-0000-0000-000057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2" name="AutoShape 2">
          <a:extLst>
            <a:ext uri="{FF2B5EF4-FFF2-40B4-BE49-F238E27FC236}">
              <a16:creationId xmlns:a16="http://schemas.microsoft.com/office/drawing/2014/main" id="{00000000-0008-0000-0000-000058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3" name="AutoShape 2">
          <a:extLst>
            <a:ext uri="{FF2B5EF4-FFF2-40B4-BE49-F238E27FC236}">
              <a16:creationId xmlns:a16="http://schemas.microsoft.com/office/drawing/2014/main" id="{00000000-0008-0000-0000-000059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4" name="AutoShape 2">
          <a:extLst>
            <a:ext uri="{FF2B5EF4-FFF2-40B4-BE49-F238E27FC236}">
              <a16:creationId xmlns:a16="http://schemas.microsoft.com/office/drawing/2014/main" id="{00000000-0008-0000-0000-00005A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5" name="AutoShape 2">
          <a:extLst>
            <a:ext uri="{FF2B5EF4-FFF2-40B4-BE49-F238E27FC236}">
              <a16:creationId xmlns:a16="http://schemas.microsoft.com/office/drawing/2014/main" id="{00000000-0008-0000-0000-00005B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396" name="AutoShape 2">
          <a:extLst>
            <a:ext uri="{FF2B5EF4-FFF2-40B4-BE49-F238E27FC236}">
              <a16:creationId xmlns:a16="http://schemas.microsoft.com/office/drawing/2014/main" id="{00000000-0008-0000-0000-00005C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7" name="AutoShape 2">
          <a:extLst>
            <a:ext uri="{FF2B5EF4-FFF2-40B4-BE49-F238E27FC236}">
              <a16:creationId xmlns:a16="http://schemas.microsoft.com/office/drawing/2014/main" id="{00000000-0008-0000-0000-00005D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8" name="AutoShape 2">
          <a:extLst>
            <a:ext uri="{FF2B5EF4-FFF2-40B4-BE49-F238E27FC236}">
              <a16:creationId xmlns:a16="http://schemas.microsoft.com/office/drawing/2014/main" id="{00000000-0008-0000-0000-00005E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399" name="AutoShape 2">
          <a:extLst>
            <a:ext uri="{FF2B5EF4-FFF2-40B4-BE49-F238E27FC236}">
              <a16:creationId xmlns:a16="http://schemas.microsoft.com/office/drawing/2014/main" id="{00000000-0008-0000-0000-00005F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00" name="AutoShape 2">
          <a:extLst>
            <a:ext uri="{FF2B5EF4-FFF2-40B4-BE49-F238E27FC236}">
              <a16:creationId xmlns:a16="http://schemas.microsoft.com/office/drawing/2014/main" id="{00000000-0008-0000-0000-000060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1" name="AutoShape 2">
          <a:extLst>
            <a:ext uri="{FF2B5EF4-FFF2-40B4-BE49-F238E27FC236}">
              <a16:creationId xmlns:a16="http://schemas.microsoft.com/office/drawing/2014/main" id="{00000000-0008-0000-0000-000061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2" name="AutoShape 2">
          <a:extLst>
            <a:ext uri="{FF2B5EF4-FFF2-40B4-BE49-F238E27FC236}">
              <a16:creationId xmlns:a16="http://schemas.microsoft.com/office/drawing/2014/main" id="{00000000-0008-0000-0000-000062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3" name="AutoShape 2">
          <a:extLst>
            <a:ext uri="{FF2B5EF4-FFF2-40B4-BE49-F238E27FC236}">
              <a16:creationId xmlns:a16="http://schemas.microsoft.com/office/drawing/2014/main" id="{00000000-0008-0000-0000-000063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4" name="AutoShape 2">
          <a:extLst>
            <a:ext uri="{FF2B5EF4-FFF2-40B4-BE49-F238E27FC236}">
              <a16:creationId xmlns:a16="http://schemas.microsoft.com/office/drawing/2014/main" id="{00000000-0008-0000-0000-000064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5" name="AutoShape 2">
          <a:extLst>
            <a:ext uri="{FF2B5EF4-FFF2-40B4-BE49-F238E27FC236}">
              <a16:creationId xmlns:a16="http://schemas.microsoft.com/office/drawing/2014/main" id="{00000000-0008-0000-0000-000065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6" name="AutoShape 2">
          <a:extLst>
            <a:ext uri="{FF2B5EF4-FFF2-40B4-BE49-F238E27FC236}">
              <a16:creationId xmlns:a16="http://schemas.microsoft.com/office/drawing/2014/main" id="{00000000-0008-0000-0000-000066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7" name="AutoShape 2">
          <a:extLst>
            <a:ext uri="{FF2B5EF4-FFF2-40B4-BE49-F238E27FC236}">
              <a16:creationId xmlns:a16="http://schemas.microsoft.com/office/drawing/2014/main" id="{00000000-0008-0000-0000-000067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8" name="AutoShape 2">
          <a:extLst>
            <a:ext uri="{FF2B5EF4-FFF2-40B4-BE49-F238E27FC236}">
              <a16:creationId xmlns:a16="http://schemas.microsoft.com/office/drawing/2014/main" id="{00000000-0008-0000-0000-000068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09" name="AutoShape 2">
          <a:extLst>
            <a:ext uri="{FF2B5EF4-FFF2-40B4-BE49-F238E27FC236}">
              <a16:creationId xmlns:a16="http://schemas.microsoft.com/office/drawing/2014/main" id="{00000000-0008-0000-0000-000069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10" name="AutoShape 2">
          <a:extLst>
            <a:ext uri="{FF2B5EF4-FFF2-40B4-BE49-F238E27FC236}">
              <a16:creationId xmlns:a16="http://schemas.microsoft.com/office/drawing/2014/main" id="{00000000-0008-0000-0000-00006A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11" name="AutoShape 2">
          <a:extLst>
            <a:ext uri="{FF2B5EF4-FFF2-40B4-BE49-F238E27FC236}">
              <a16:creationId xmlns:a16="http://schemas.microsoft.com/office/drawing/2014/main" id="{00000000-0008-0000-0000-00006B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12" name="AutoShape 2">
          <a:extLst>
            <a:ext uri="{FF2B5EF4-FFF2-40B4-BE49-F238E27FC236}">
              <a16:creationId xmlns:a16="http://schemas.microsoft.com/office/drawing/2014/main" id="{00000000-0008-0000-0000-00006C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13" name="AutoShape 2">
          <a:extLst>
            <a:ext uri="{FF2B5EF4-FFF2-40B4-BE49-F238E27FC236}">
              <a16:creationId xmlns:a16="http://schemas.microsoft.com/office/drawing/2014/main" id="{00000000-0008-0000-0000-00006D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14" name="AutoShape 2">
          <a:extLst>
            <a:ext uri="{FF2B5EF4-FFF2-40B4-BE49-F238E27FC236}">
              <a16:creationId xmlns:a16="http://schemas.microsoft.com/office/drawing/2014/main" id="{00000000-0008-0000-0000-00006E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15" name="AutoShape 2">
          <a:extLst>
            <a:ext uri="{FF2B5EF4-FFF2-40B4-BE49-F238E27FC236}">
              <a16:creationId xmlns:a16="http://schemas.microsoft.com/office/drawing/2014/main" id="{00000000-0008-0000-0000-00006F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16" name="AutoShape 2">
          <a:extLst>
            <a:ext uri="{FF2B5EF4-FFF2-40B4-BE49-F238E27FC236}">
              <a16:creationId xmlns:a16="http://schemas.microsoft.com/office/drawing/2014/main" id="{00000000-0008-0000-0000-000070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17" name="AutoShape 2">
          <a:extLst>
            <a:ext uri="{FF2B5EF4-FFF2-40B4-BE49-F238E27FC236}">
              <a16:creationId xmlns:a16="http://schemas.microsoft.com/office/drawing/2014/main" id="{00000000-0008-0000-0000-000071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418" name="AutoShape 2">
          <a:extLst>
            <a:ext uri="{FF2B5EF4-FFF2-40B4-BE49-F238E27FC236}">
              <a16:creationId xmlns:a16="http://schemas.microsoft.com/office/drawing/2014/main" id="{00000000-0008-0000-0000-000072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419" name="AutoShape 2">
          <a:extLst>
            <a:ext uri="{FF2B5EF4-FFF2-40B4-BE49-F238E27FC236}">
              <a16:creationId xmlns:a16="http://schemas.microsoft.com/office/drawing/2014/main" id="{00000000-0008-0000-0000-00007309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420" name="AutoShape 2">
          <a:extLst>
            <a:ext uri="{FF2B5EF4-FFF2-40B4-BE49-F238E27FC236}">
              <a16:creationId xmlns:a16="http://schemas.microsoft.com/office/drawing/2014/main" id="{00000000-0008-0000-0000-00007409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21" name="AutoShape 2">
          <a:extLst>
            <a:ext uri="{FF2B5EF4-FFF2-40B4-BE49-F238E27FC236}">
              <a16:creationId xmlns:a16="http://schemas.microsoft.com/office/drawing/2014/main" id="{00000000-0008-0000-0000-000075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422" name="AutoShape 2">
          <a:extLst>
            <a:ext uri="{FF2B5EF4-FFF2-40B4-BE49-F238E27FC236}">
              <a16:creationId xmlns:a16="http://schemas.microsoft.com/office/drawing/2014/main" id="{00000000-0008-0000-0000-000076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423" name="AutoShape 2">
          <a:extLst>
            <a:ext uri="{FF2B5EF4-FFF2-40B4-BE49-F238E27FC236}">
              <a16:creationId xmlns:a16="http://schemas.microsoft.com/office/drawing/2014/main" id="{00000000-0008-0000-0000-000077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24" name="AutoShape 2">
          <a:extLst>
            <a:ext uri="{FF2B5EF4-FFF2-40B4-BE49-F238E27FC236}">
              <a16:creationId xmlns:a16="http://schemas.microsoft.com/office/drawing/2014/main" id="{00000000-0008-0000-0000-000078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25" name="AutoShape 2">
          <a:extLst>
            <a:ext uri="{FF2B5EF4-FFF2-40B4-BE49-F238E27FC236}">
              <a16:creationId xmlns:a16="http://schemas.microsoft.com/office/drawing/2014/main" id="{00000000-0008-0000-0000-000079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426" name="AutoShape 2">
          <a:extLst>
            <a:ext uri="{FF2B5EF4-FFF2-40B4-BE49-F238E27FC236}">
              <a16:creationId xmlns:a16="http://schemas.microsoft.com/office/drawing/2014/main" id="{00000000-0008-0000-0000-00007A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427" name="AutoShape 2">
          <a:extLst>
            <a:ext uri="{FF2B5EF4-FFF2-40B4-BE49-F238E27FC236}">
              <a16:creationId xmlns:a16="http://schemas.microsoft.com/office/drawing/2014/main" id="{00000000-0008-0000-0000-00007B09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428" name="AutoShape 2">
          <a:extLst>
            <a:ext uri="{FF2B5EF4-FFF2-40B4-BE49-F238E27FC236}">
              <a16:creationId xmlns:a16="http://schemas.microsoft.com/office/drawing/2014/main" id="{00000000-0008-0000-0000-00007C09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29" name="AutoShape 2">
          <a:extLst>
            <a:ext uri="{FF2B5EF4-FFF2-40B4-BE49-F238E27FC236}">
              <a16:creationId xmlns:a16="http://schemas.microsoft.com/office/drawing/2014/main" id="{00000000-0008-0000-0000-00007D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430" name="AutoShape 2">
          <a:extLst>
            <a:ext uri="{FF2B5EF4-FFF2-40B4-BE49-F238E27FC236}">
              <a16:creationId xmlns:a16="http://schemas.microsoft.com/office/drawing/2014/main" id="{00000000-0008-0000-0000-00007E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431" name="AutoShape 2">
          <a:extLst>
            <a:ext uri="{FF2B5EF4-FFF2-40B4-BE49-F238E27FC236}">
              <a16:creationId xmlns:a16="http://schemas.microsoft.com/office/drawing/2014/main" id="{00000000-0008-0000-0000-00007F09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32" name="AutoShape 2">
          <a:extLst>
            <a:ext uri="{FF2B5EF4-FFF2-40B4-BE49-F238E27FC236}">
              <a16:creationId xmlns:a16="http://schemas.microsoft.com/office/drawing/2014/main" id="{00000000-0008-0000-0000-000080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33" name="AutoShape 2">
          <a:extLst>
            <a:ext uri="{FF2B5EF4-FFF2-40B4-BE49-F238E27FC236}">
              <a16:creationId xmlns:a16="http://schemas.microsoft.com/office/drawing/2014/main" id="{00000000-0008-0000-0000-000081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34" name="AutoShape 2">
          <a:extLst>
            <a:ext uri="{FF2B5EF4-FFF2-40B4-BE49-F238E27FC236}">
              <a16:creationId xmlns:a16="http://schemas.microsoft.com/office/drawing/2014/main" id="{00000000-0008-0000-0000-000082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35" name="AutoShape 2">
          <a:extLst>
            <a:ext uri="{FF2B5EF4-FFF2-40B4-BE49-F238E27FC236}">
              <a16:creationId xmlns:a16="http://schemas.microsoft.com/office/drawing/2014/main" id="{00000000-0008-0000-0000-000083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36" name="AutoShape 2">
          <a:extLst>
            <a:ext uri="{FF2B5EF4-FFF2-40B4-BE49-F238E27FC236}">
              <a16:creationId xmlns:a16="http://schemas.microsoft.com/office/drawing/2014/main" id="{00000000-0008-0000-0000-000084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37" name="AutoShape 2">
          <a:extLst>
            <a:ext uri="{FF2B5EF4-FFF2-40B4-BE49-F238E27FC236}">
              <a16:creationId xmlns:a16="http://schemas.microsoft.com/office/drawing/2014/main" id="{00000000-0008-0000-0000-000085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38" name="AutoShape 2">
          <a:extLst>
            <a:ext uri="{FF2B5EF4-FFF2-40B4-BE49-F238E27FC236}">
              <a16:creationId xmlns:a16="http://schemas.microsoft.com/office/drawing/2014/main" id="{00000000-0008-0000-0000-000086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39" name="AutoShape 2">
          <a:extLst>
            <a:ext uri="{FF2B5EF4-FFF2-40B4-BE49-F238E27FC236}">
              <a16:creationId xmlns:a16="http://schemas.microsoft.com/office/drawing/2014/main" id="{00000000-0008-0000-0000-000087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40" name="AutoShape 2">
          <a:extLst>
            <a:ext uri="{FF2B5EF4-FFF2-40B4-BE49-F238E27FC236}">
              <a16:creationId xmlns:a16="http://schemas.microsoft.com/office/drawing/2014/main" id="{00000000-0008-0000-0000-000088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41" name="AutoShape 2">
          <a:extLst>
            <a:ext uri="{FF2B5EF4-FFF2-40B4-BE49-F238E27FC236}">
              <a16:creationId xmlns:a16="http://schemas.microsoft.com/office/drawing/2014/main" id="{00000000-0008-0000-0000-000089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42" name="AutoShape 2">
          <a:extLst>
            <a:ext uri="{FF2B5EF4-FFF2-40B4-BE49-F238E27FC236}">
              <a16:creationId xmlns:a16="http://schemas.microsoft.com/office/drawing/2014/main" id="{00000000-0008-0000-0000-00008A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43" name="AutoShape 2">
          <a:extLst>
            <a:ext uri="{FF2B5EF4-FFF2-40B4-BE49-F238E27FC236}">
              <a16:creationId xmlns:a16="http://schemas.microsoft.com/office/drawing/2014/main" id="{00000000-0008-0000-0000-00008B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44" name="AutoShape 2">
          <a:extLst>
            <a:ext uri="{FF2B5EF4-FFF2-40B4-BE49-F238E27FC236}">
              <a16:creationId xmlns:a16="http://schemas.microsoft.com/office/drawing/2014/main" id="{00000000-0008-0000-0000-00008C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45" name="AutoShape 2">
          <a:extLst>
            <a:ext uri="{FF2B5EF4-FFF2-40B4-BE49-F238E27FC236}">
              <a16:creationId xmlns:a16="http://schemas.microsoft.com/office/drawing/2014/main" id="{00000000-0008-0000-0000-00008D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46" name="AutoShape 2">
          <a:extLst>
            <a:ext uri="{FF2B5EF4-FFF2-40B4-BE49-F238E27FC236}">
              <a16:creationId xmlns:a16="http://schemas.microsoft.com/office/drawing/2014/main" id="{00000000-0008-0000-0000-00008E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47" name="AutoShape 2">
          <a:extLst>
            <a:ext uri="{FF2B5EF4-FFF2-40B4-BE49-F238E27FC236}">
              <a16:creationId xmlns:a16="http://schemas.microsoft.com/office/drawing/2014/main" id="{00000000-0008-0000-0000-00008F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48" name="AutoShape 2">
          <a:extLst>
            <a:ext uri="{FF2B5EF4-FFF2-40B4-BE49-F238E27FC236}">
              <a16:creationId xmlns:a16="http://schemas.microsoft.com/office/drawing/2014/main" id="{00000000-0008-0000-0000-000090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49" name="AutoShape 2">
          <a:extLst>
            <a:ext uri="{FF2B5EF4-FFF2-40B4-BE49-F238E27FC236}">
              <a16:creationId xmlns:a16="http://schemas.microsoft.com/office/drawing/2014/main" id="{00000000-0008-0000-0000-000091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50" name="AutoShape 2">
          <a:extLst>
            <a:ext uri="{FF2B5EF4-FFF2-40B4-BE49-F238E27FC236}">
              <a16:creationId xmlns:a16="http://schemas.microsoft.com/office/drawing/2014/main" id="{00000000-0008-0000-0000-000092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51" name="AutoShape 2">
          <a:extLst>
            <a:ext uri="{FF2B5EF4-FFF2-40B4-BE49-F238E27FC236}">
              <a16:creationId xmlns:a16="http://schemas.microsoft.com/office/drawing/2014/main" id="{00000000-0008-0000-0000-000093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52" name="AutoShape 2">
          <a:extLst>
            <a:ext uri="{FF2B5EF4-FFF2-40B4-BE49-F238E27FC236}">
              <a16:creationId xmlns:a16="http://schemas.microsoft.com/office/drawing/2014/main" id="{00000000-0008-0000-0000-000094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53" name="AutoShape 2">
          <a:extLst>
            <a:ext uri="{FF2B5EF4-FFF2-40B4-BE49-F238E27FC236}">
              <a16:creationId xmlns:a16="http://schemas.microsoft.com/office/drawing/2014/main" id="{00000000-0008-0000-0000-000095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54" name="AutoShape 2">
          <a:extLst>
            <a:ext uri="{FF2B5EF4-FFF2-40B4-BE49-F238E27FC236}">
              <a16:creationId xmlns:a16="http://schemas.microsoft.com/office/drawing/2014/main" id="{00000000-0008-0000-0000-000096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55" name="AutoShape 2">
          <a:extLst>
            <a:ext uri="{FF2B5EF4-FFF2-40B4-BE49-F238E27FC236}">
              <a16:creationId xmlns:a16="http://schemas.microsoft.com/office/drawing/2014/main" id="{00000000-0008-0000-0000-000097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56" name="AutoShape 2">
          <a:extLst>
            <a:ext uri="{FF2B5EF4-FFF2-40B4-BE49-F238E27FC236}">
              <a16:creationId xmlns:a16="http://schemas.microsoft.com/office/drawing/2014/main" id="{00000000-0008-0000-0000-000098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57" name="AutoShape 2">
          <a:extLst>
            <a:ext uri="{FF2B5EF4-FFF2-40B4-BE49-F238E27FC236}">
              <a16:creationId xmlns:a16="http://schemas.microsoft.com/office/drawing/2014/main" id="{00000000-0008-0000-0000-000099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58" name="AutoShape 2">
          <a:extLst>
            <a:ext uri="{FF2B5EF4-FFF2-40B4-BE49-F238E27FC236}">
              <a16:creationId xmlns:a16="http://schemas.microsoft.com/office/drawing/2014/main" id="{00000000-0008-0000-0000-00009A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459" name="AutoShape 2">
          <a:extLst>
            <a:ext uri="{FF2B5EF4-FFF2-40B4-BE49-F238E27FC236}">
              <a16:creationId xmlns:a16="http://schemas.microsoft.com/office/drawing/2014/main" id="{00000000-0008-0000-0000-00009B09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60" name="AutoShape 2">
          <a:extLst>
            <a:ext uri="{FF2B5EF4-FFF2-40B4-BE49-F238E27FC236}">
              <a16:creationId xmlns:a16="http://schemas.microsoft.com/office/drawing/2014/main" id="{00000000-0008-0000-0000-00009C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61" name="AutoShape 2">
          <a:extLst>
            <a:ext uri="{FF2B5EF4-FFF2-40B4-BE49-F238E27FC236}">
              <a16:creationId xmlns:a16="http://schemas.microsoft.com/office/drawing/2014/main" id="{00000000-0008-0000-0000-00009D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62" name="AutoShape 2">
          <a:extLst>
            <a:ext uri="{FF2B5EF4-FFF2-40B4-BE49-F238E27FC236}">
              <a16:creationId xmlns:a16="http://schemas.microsoft.com/office/drawing/2014/main" id="{00000000-0008-0000-0000-00009E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463" name="AutoShape 2">
          <a:extLst>
            <a:ext uri="{FF2B5EF4-FFF2-40B4-BE49-F238E27FC236}">
              <a16:creationId xmlns:a16="http://schemas.microsoft.com/office/drawing/2014/main" id="{00000000-0008-0000-0000-00009F09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64" name="AutoShape 2">
          <a:extLst>
            <a:ext uri="{FF2B5EF4-FFF2-40B4-BE49-F238E27FC236}">
              <a16:creationId xmlns:a16="http://schemas.microsoft.com/office/drawing/2014/main" id="{00000000-0008-0000-0000-0000A0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65" name="AutoShape 2">
          <a:extLst>
            <a:ext uri="{FF2B5EF4-FFF2-40B4-BE49-F238E27FC236}">
              <a16:creationId xmlns:a16="http://schemas.microsoft.com/office/drawing/2014/main" id="{00000000-0008-0000-0000-0000A1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66" name="AutoShape 2">
          <a:extLst>
            <a:ext uri="{FF2B5EF4-FFF2-40B4-BE49-F238E27FC236}">
              <a16:creationId xmlns:a16="http://schemas.microsoft.com/office/drawing/2014/main" id="{00000000-0008-0000-0000-0000A2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67" name="AutoShape 2">
          <a:extLst>
            <a:ext uri="{FF2B5EF4-FFF2-40B4-BE49-F238E27FC236}">
              <a16:creationId xmlns:a16="http://schemas.microsoft.com/office/drawing/2014/main" id="{00000000-0008-0000-0000-0000A3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68" name="AutoShape 2">
          <a:extLst>
            <a:ext uri="{FF2B5EF4-FFF2-40B4-BE49-F238E27FC236}">
              <a16:creationId xmlns:a16="http://schemas.microsoft.com/office/drawing/2014/main" id="{00000000-0008-0000-0000-0000A4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69" name="AutoShape 2">
          <a:extLst>
            <a:ext uri="{FF2B5EF4-FFF2-40B4-BE49-F238E27FC236}">
              <a16:creationId xmlns:a16="http://schemas.microsoft.com/office/drawing/2014/main" id="{00000000-0008-0000-0000-0000A5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0" name="AutoShape 2">
          <a:extLst>
            <a:ext uri="{FF2B5EF4-FFF2-40B4-BE49-F238E27FC236}">
              <a16:creationId xmlns:a16="http://schemas.microsoft.com/office/drawing/2014/main" id="{00000000-0008-0000-0000-0000A6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1" name="AutoShape 2">
          <a:extLst>
            <a:ext uri="{FF2B5EF4-FFF2-40B4-BE49-F238E27FC236}">
              <a16:creationId xmlns:a16="http://schemas.microsoft.com/office/drawing/2014/main" id="{00000000-0008-0000-0000-0000A7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2" name="AutoShape 2">
          <a:extLst>
            <a:ext uri="{FF2B5EF4-FFF2-40B4-BE49-F238E27FC236}">
              <a16:creationId xmlns:a16="http://schemas.microsoft.com/office/drawing/2014/main" id="{00000000-0008-0000-0000-0000A8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3" name="AutoShape 2">
          <a:extLst>
            <a:ext uri="{FF2B5EF4-FFF2-40B4-BE49-F238E27FC236}">
              <a16:creationId xmlns:a16="http://schemas.microsoft.com/office/drawing/2014/main" id="{00000000-0008-0000-0000-0000A9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4" name="AutoShape 2">
          <a:extLst>
            <a:ext uri="{FF2B5EF4-FFF2-40B4-BE49-F238E27FC236}">
              <a16:creationId xmlns:a16="http://schemas.microsoft.com/office/drawing/2014/main" id="{00000000-0008-0000-0000-0000AA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5" name="AutoShape 2">
          <a:extLst>
            <a:ext uri="{FF2B5EF4-FFF2-40B4-BE49-F238E27FC236}">
              <a16:creationId xmlns:a16="http://schemas.microsoft.com/office/drawing/2014/main" id="{00000000-0008-0000-0000-0000AB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6" name="AutoShape 2">
          <a:extLst>
            <a:ext uri="{FF2B5EF4-FFF2-40B4-BE49-F238E27FC236}">
              <a16:creationId xmlns:a16="http://schemas.microsoft.com/office/drawing/2014/main" id="{00000000-0008-0000-0000-0000AC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7" name="AutoShape 2">
          <a:extLst>
            <a:ext uri="{FF2B5EF4-FFF2-40B4-BE49-F238E27FC236}">
              <a16:creationId xmlns:a16="http://schemas.microsoft.com/office/drawing/2014/main" id="{00000000-0008-0000-0000-0000AD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8" name="AutoShape 2">
          <a:extLst>
            <a:ext uri="{FF2B5EF4-FFF2-40B4-BE49-F238E27FC236}">
              <a16:creationId xmlns:a16="http://schemas.microsoft.com/office/drawing/2014/main" id="{00000000-0008-0000-0000-0000AE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479" name="AutoShape 2">
          <a:extLst>
            <a:ext uri="{FF2B5EF4-FFF2-40B4-BE49-F238E27FC236}">
              <a16:creationId xmlns:a16="http://schemas.microsoft.com/office/drawing/2014/main" id="{00000000-0008-0000-0000-0000AF09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480" name="AutoShape 2">
          <a:extLst>
            <a:ext uri="{FF2B5EF4-FFF2-40B4-BE49-F238E27FC236}">
              <a16:creationId xmlns:a16="http://schemas.microsoft.com/office/drawing/2014/main" id="{00000000-0008-0000-0000-0000B0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81" name="AutoShape 2">
          <a:extLst>
            <a:ext uri="{FF2B5EF4-FFF2-40B4-BE49-F238E27FC236}">
              <a16:creationId xmlns:a16="http://schemas.microsoft.com/office/drawing/2014/main" id="{00000000-0008-0000-0000-0000B1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33484"/>
    <xdr:sp macro="" textlink="">
      <xdr:nvSpPr>
        <xdr:cNvPr id="2482" name="AutoShape 2">
          <a:extLst>
            <a:ext uri="{FF2B5EF4-FFF2-40B4-BE49-F238E27FC236}">
              <a16:creationId xmlns:a16="http://schemas.microsoft.com/office/drawing/2014/main" id="{00000000-0008-0000-0000-0000B2090000}"/>
            </a:ext>
          </a:extLst>
        </xdr:cNvPr>
        <xdr:cNvSpPr>
          <a:spLocks noChangeAspect="1" noChangeArrowheads="1"/>
        </xdr:cNvSpPr>
      </xdr:nvSpPr>
      <xdr:spPr bwMode="auto">
        <a:xfrm>
          <a:off x="381000" y="63890769"/>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33484"/>
    <xdr:sp macro="" textlink="">
      <xdr:nvSpPr>
        <xdr:cNvPr id="2483" name="AutoShape 2">
          <a:extLst>
            <a:ext uri="{FF2B5EF4-FFF2-40B4-BE49-F238E27FC236}">
              <a16:creationId xmlns:a16="http://schemas.microsoft.com/office/drawing/2014/main" id="{00000000-0008-0000-0000-0000B3090000}"/>
            </a:ext>
          </a:extLst>
        </xdr:cNvPr>
        <xdr:cNvSpPr>
          <a:spLocks noChangeAspect="1" noChangeArrowheads="1"/>
        </xdr:cNvSpPr>
      </xdr:nvSpPr>
      <xdr:spPr bwMode="auto">
        <a:xfrm>
          <a:off x="381000" y="63890769"/>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484" name="AutoShape 2">
          <a:extLst>
            <a:ext uri="{FF2B5EF4-FFF2-40B4-BE49-F238E27FC236}">
              <a16:creationId xmlns:a16="http://schemas.microsoft.com/office/drawing/2014/main" id="{00000000-0008-0000-0000-0000B4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85" name="AutoShape 2">
          <a:extLst>
            <a:ext uri="{FF2B5EF4-FFF2-40B4-BE49-F238E27FC236}">
              <a16:creationId xmlns:a16="http://schemas.microsoft.com/office/drawing/2014/main" id="{00000000-0008-0000-0000-0000B5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86" name="AutoShape 2">
          <a:extLst>
            <a:ext uri="{FF2B5EF4-FFF2-40B4-BE49-F238E27FC236}">
              <a16:creationId xmlns:a16="http://schemas.microsoft.com/office/drawing/2014/main" id="{00000000-0008-0000-0000-0000B6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487" name="AutoShape 2">
          <a:extLst>
            <a:ext uri="{FF2B5EF4-FFF2-40B4-BE49-F238E27FC236}">
              <a16:creationId xmlns:a16="http://schemas.microsoft.com/office/drawing/2014/main" id="{00000000-0008-0000-0000-0000B7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488" name="AutoShape 2">
          <a:extLst>
            <a:ext uri="{FF2B5EF4-FFF2-40B4-BE49-F238E27FC236}">
              <a16:creationId xmlns:a16="http://schemas.microsoft.com/office/drawing/2014/main" id="{00000000-0008-0000-0000-0000B8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89" name="AutoShape 2">
          <a:extLst>
            <a:ext uri="{FF2B5EF4-FFF2-40B4-BE49-F238E27FC236}">
              <a16:creationId xmlns:a16="http://schemas.microsoft.com/office/drawing/2014/main" id="{00000000-0008-0000-0000-0000B9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33484"/>
    <xdr:sp macro="" textlink="">
      <xdr:nvSpPr>
        <xdr:cNvPr id="2490" name="AutoShape 2">
          <a:extLst>
            <a:ext uri="{FF2B5EF4-FFF2-40B4-BE49-F238E27FC236}">
              <a16:creationId xmlns:a16="http://schemas.microsoft.com/office/drawing/2014/main" id="{00000000-0008-0000-0000-0000BA090000}"/>
            </a:ext>
          </a:extLst>
        </xdr:cNvPr>
        <xdr:cNvSpPr>
          <a:spLocks noChangeAspect="1" noChangeArrowheads="1"/>
        </xdr:cNvSpPr>
      </xdr:nvSpPr>
      <xdr:spPr bwMode="auto">
        <a:xfrm>
          <a:off x="381000" y="63890769"/>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33484"/>
    <xdr:sp macro="" textlink="">
      <xdr:nvSpPr>
        <xdr:cNvPr id="2491" name="AutoShape 2">
          <a:extLst>
            <a:ext uri="{FF2B5EF4-FFF2-40B4-BE49-F238E27FC236}">
              <a16:creationId xmlns:a16="http://schemas.microsoft.com/office/drawing/2014/main" id="{00000000-0008-0000-0000-0000BB090000}"/>
            </a:ext>
          </a:extLst>
        </xdr:cNvPr>
        <xdr:cNvSpPr>
          <a:spLocks noChangeAspect="1" noChangeArrowheads="1"/>
        </xdr:cNvSpPr>
      </xdr:nvSpPr>
      <xdr:spPr bwMode="auto">
        <a:xfrm>
          <a:off x="381000" y="63890769"/>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492" name="AutoShape 2">
          <a:extLst>
            <a:ext uri="{FF2B5EF4-FFF2-40B4-BE49-F238E27FC236}">
              <a16:creationId xmlns:a16="http://schemas.microsoft.com/office/drawing/2014/main" id="{00000000-0008-0000-0000-0000BC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93" name="AutoShape 2">
          <a:extLst>
            <a:ext uri="{FF2B5EF4-FFF2-40B4-BE49-F238E27FC236}">
              <a16:creationId xmlns:a16="http://schemas.microsoft.com/office/drawing/2014/main" id="{00000000-0008-0000-0000-0000BD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94" name="AutoShape 2">
          <a:extLst>
            <a:ext uri="{FF2B5EF4-FFF2-40B4-BE49-F238E27FC236}">
              <a16:creationId xmlns:a16="http://schemas.microsoft.com/office/drawing/2014/main" id="{00000000-0008-0000-0000-0000BE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495" name="AutoShape 2">
          <a:extLst>
            <a:ext uri="{FF2B5EF4-FFF2-40B4-BE49-F238E27FC236}">
              <a16:creationId xmlns:a16="http://schemas.microsoft.com/office/drawing/2014/main" id="{00000000-0008-0000-0000-0000BF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496" name="AutoShape 2">
          <a:extLst>
            <a:ext uri="{FF2B5EF4-FFF2-40B4-BE49-F238E27FC236}">
              <a16:creationId xmlns:a16="http://schemas.microsoft.com/office/drawing/2014/main" id="{00000000-0008-0000-0000-0000C0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97" name="AutoShape 2">
          <a:extLst>
            <a:ext uri="{FF2B5EF4-FFF2-40B4-BE49-F238E27FC236}">
              <a16:creationId xmlns:a16="http://schemas.microsoft.com/office/drawing/2014/main" id="{00000000-0008-0000-0000-0000C1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98" name="AutoShape 2">
          <a:extLst>
            <a:ext uri="{FF2B5EF4-FFF2-40B4-BE49-F238E27FC236}">
              <a16:creationId xmlns:a16="http://schemas.microsoft.com/office/drawing/2014/main" id="{00000000-0008-0000-0000-0000C2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499" name="AutoShape 2">
          <a:extLst>
            <a:ext uri="{FF2B5EF4-FFF2-40B4-BE49-F238E27FC236}">
              <a16:creationId xmlns:a16="http://schemas.microsoft.com/office/drawing/2014/main" id="{00000000-0008-0000-0000-0000C3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00" name="AutoShape 2">
          <a:extLst>
            <a:ext uri="{FF2B5EF4-FFF2-40B4-BE49-F238E27FC236}">
              <a16:creationId xmlns:a16="http://schemas.microsoft.com/office/drawing/2014/main" id="{00000000-0008-0000-0000-0000C4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01" name="AutoShape 2">
          <a:extLst>
            <a:ext uri="{FF2B5EF4-FFF2-40B4-BE49-F238E27FC236}">
              <a16:creationId xmlns:a16="http://schemas.microsoft.com/office/drawing/2014/main" id="{00000000-0008-0000-0000-0000C5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02" name="AutoShape 2">
          <a:extLst>
            <a:ext uri="{FF2B5EF4-FFF2-40B4-BE49-F238E27FC236}">
              <a16:creationId xmlns:a16="http://schemas.microsoft.com/office/drawing/2014/main" id="{00000000-0008-0000-0000-0000C6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03" name="AutoShape 2">
          <a:extLst>
            <a:ext uri="{FF2B5EF4-FFF2-40B4-BE49-F238E27FC236}">
              <a16:creationId xmlns:a16="http://schemas.microsoft.com/office/drawing/2014/main" id="{00000000-0008-0000-0000-0000C7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04" name="AutoShape 2">
          <a:extLst>
            <a:ext uri="{FF2B5EF4-FFF2-40B4-BE49-F238E27FC236}">
              <a16:creationId xmlns:a16="http://schemas.microsoft.com/office/drawing/2014/main" id="{00000000-0008-0000-0000-0000C8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05" name="AutoShape 2">
          <a:extLst>
            <a:ext uri="{FF2B5EF4-FFF2-40B4-BE49-F238E27FC236}">
              <a16:creationId xmlns:a16="http://schemas.microsoft.com/office/drawing/2014/main" id="{00000000-0008-0000-0000-0000C9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06" name="AutoShape 2">
          <a:extLst>
            <a:ext uri="{FF2B5EF4-FFF2-40B4-BE49-F238E27FC236}">
              <a16:creationId xmlns:a16="http://schemas.microsoft.com/office/drawing/2014/main" id="{00000000-0008-0000-0000-0000CA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07" name="AutoShape 2">
          <a:extLst>
            <a:ext uri="{FF2B5EF4-FFF2-40B4-BE49-F238E27FC236}">
              <a16:creationId xmlns:a16="http://schemas.microsoft.com/office/drawing/2014/main" id="{00000000-0008-0000-0000-0000CB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08" name="AutoShape 2">
          <a:extLst>
            <a:ext uri="{FF2B5EF4-FFF2-40B4-BE49-F238E27FC236}">
              <a16:creationId xmlns:a16="http://schemas.microsoft.com/office/drawing/2014/main" id="{00000000-0008-0000-0000-0000CC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09" name="AutoShape 2">
          <a:extLst>
            <a:ext uri="{FF2B5EF4-FFF2-40B4-BE49-F238E27FC236}">
              <a16:creationId xmlns:a16="http://schemas.microsoft.com/office/drawing/2014/main" id="{00000000-0008-0000-0000-0000CD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10" name="AutoShape 2">
          <a:extLst>
            <a:ext uri="{FF2B5EF4-FFF2-40B4-BE49-F238E27FC236}">
              <a16:creationId xmlns:a16="http://schemas.microsoft.com/office/drawing/2014/main" id="{00000000-0008-0000-0000-0000CE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11" name="AutoShape 2">
          <a:extLst>
            <a:ext uri="{FF2B5EF4-FFF2-40B4-BE49-F238E27FC236}">
              <a16:creationId xmlns:a16="http://schemas.microsoft.com/office/drawing/2014/main" id="{00000000-0008-0000-0000-0000CF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12" name="AutoShape 2">
          <a:extLst>
            <a:ext uri="{FF2B5EF4-FFF2-40B4-BE49-F238E27FC236}">
              <a16:creationId xmlns:a16="http://schemas.microsoft.com/office/drawing/2014/main" id="{00000000-0008-0000-0000-0000D009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13" name="AutoShape 2">
          <a:extLst>
            <a:ext uri="{FF2B5EF4-FFF2-40B4-BE49-F238E27FC236}">
              <a16:creationId xmlns:a16="http://schemas.microsoft.com/office/drawing/2014/main" id="{00000000-0008-0000-0000-0000D1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14" name="AutoShape 2">
          <a:extLst>
            <a:ext uri="{FF2B5EF4-FFF2-40B4-BE49-F238E27FC236}">
              <a16:creationId xmlns:a16="http://schemas.microsoft.com/office/drawing/2014/main" id="{00000000-0008-0000-0000-0000D2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15" name="AutoShape 2">
          <a:extLst>
            <a:ext uri="{FF2B5EF4-FFF2-40B4-BE49-F238E27FC236}">
              <a16:creationId xmlns:a16="http://schemas.microsoft.com/office/drawing/2014/main" id="{00000000-0008-0000-0000-0000D3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16" name="AutoShape 2">
          <a:extLst>
            <a:ext uri="{FF2B5EF4-FFF2-40B4-BE49-F238E27FC236}">
              <a16:creationId xmlns:a16="http://schemas.microsoft.com/office/drawing/2014/main" id="{00000000-0008-0000-0000-0000D409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17" name="AutoShape 2">
          <a:extLst>
            <a:ext uri="{FF2B5EF4-FFF2-40B4-BE49-F238E27FC236}">
              <a16:creationId xmlns:a16="http://schemas.microsoft.com/office/drawing/2014/main" id="{00000000-0008-0000-0000-0000D5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18" name="AutoShape 2">
          <a:extLst>
            <a:ext uri="{FF2B5EF4-FFF2-40B4-BE49-F238E27FC236}">
              <a16:creationId xmlns:a16="http://schemas.microsoft.com/office/drawing/2014/main" id="{00000000-0008-0000-0000-0000D6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19" name="AutoShape 2">
          <a:extLst>
            <a:ext uri="{FF2B5EF4-FFF2-40B4-BE49-F238E27FC236}">
              <a16:creationId xmlns:a16="http://schemas.microsoft.com/office/drawing/2014/main" id="{00000000-0008-0000-0000-0000D709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20" name="AutoShape 2">
          <a:extLst>
            <a:ext uri="{FF2B5EF4-FFF2-40B4-BE49-F238E27FC236}">
              <a16:creationId xmlns:a16="http://schemas.microsoft.com/office/drawing/2014/main" id="{00000000-0008-0000-0000-0000D809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21" name="AutoShape 2">
          <a:extLst>
            <a:ext uri="{FF2B5EF4-FFF2-40B4-BE49-F238E27FC236}">
              <a16:creationId xmlns:a16="http://schemas.microsoft.com/office/drawing/2014/main" id="{00000000-0008-0000-0000-0000D9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22" name="AutoShape 2">
          <a:extLst>
            <a:ext uri="{FF2B5EF4-FFF2-40B4-BE49-F238E27FC236}">
              <a16:creationId xmlns:a16="http://schemas.microsoft.com/office/drawing/2014/main" id="{00000000-0008-0000-0000-0000DA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23" name="AutoShape 2">
          <a:extLst>
            <a:ext uri="{FF2B5EF4-FFF2-40B4-BE49-F238E27FC236}">
              <a16:creationId xmlns:a16="http://schemas.microsoft.com/office/drawing/2014/main" id="{00000000-0008-0000-0000-0000DB09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24" name="AutoShape 2">
          <a:extLst>
            <a:ext uri="{FF2B5EF4-FFF2-40B4-BE49-F238E27FC236}">
              <a16:creationId xmlns:a16="http://schemas.microsoft.com/office/drawing/2014/main" id="{00000000-0008-0000-0000-0000DC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25" name="AutoShape 2">
          <a:extLst>
            <a:ext uri="{FF2B5EF4-FFF2-40B4-BE49-F238E27FC236}">
              <a16:creationId xmlns:a16="http://schemas.microsoft.com/office/drawing/2014/main" id="{00000000-0008-0000-0000-0000DD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26" name="AutoShape 2">
          <a:extLst>
            <a:ext uri="{FF2B5EF4-FFF2-40B4-BE49-F238E27FC236}">
              <a16:creationId xmlns:a16="http://schemas.microsoft.com/office/drawing/2014/main" id="{00000000-0008-0000-0000-0000DE09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27" name="AutoShape 2">
          <a:extLst>
            <a:ext uri="{FF2B5EF4-FFF2-40B4-BE49-F238E27FC236}">
              <a16:creationId xmlns:a16="http://schemas.microsoft.com/office/drawing/2014/main" id="{00000000-0008-0000-0000-0000DF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28" name="AutoShape 2">
          <a:extLst>
            <a:ext uri="{FF2B5EF4-FFF2-40B4-BE49-F238E27FC236}">
              <a16:creationId xmlns:a16="http://schemas.microsoft.com/office/drawing/2014/main" id="{00000000-0008-0000-0000-0000E0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29" name="AutoShape 2">
          <a:extLst>
            <a:ext uri="{FF2B5EF4-FFF2-40B4-BE49-F238E27FC236}">
              <a16:creationId xmlns:a16="http://schemas.microsoft.com/office/drawing/2014/main" id="{00000000-0008-0000-0000-0000E1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0" name="AutoShape 2">
          <a:extLst>
            <a:ext uri="{FF2B5EF4-FFF2-40B4-BE49-F238E27FC236}">
              <a16:creationId xmlns:a16="http://schemas.microsoft.com/office/drawing/2014/main" id="{00000000-0008-0000-0000-0000E2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1" name="AutoShape 2">
          <a:extLst>
            <a:ext uri="{FF2B5EF4-FFF2-40B4-BE49-F238E27FC236}">
              <a16:creationId xmlns:a16="http://schemas.microsoft.com/office/drawing/2014/main" id="{00000000-0008-0000-0000-0000E3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2" name="AutoShape 2">
          <a:extLst>
            <a:ext uri="{FF2B5EF4-FFF2-40B4-BE49-F238E27FC236}">
              <a16:creationId xmlns:a16="http://schemas.microsoft.com/office/drawing/2014/main" id="{00000000-0008-0000-0000-0000E4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3" name="AutoShape 2">
          <a:extLst>
            <a:ext uri="{FF2B5EF4-FFF2-40B4-BE49-F238E27FC236}">
              <a16:creationId xmlns:a16="http://schemas.microsoft.com/office/drawing/2014/main" id="{00000000-0008-0000-0000-0000E5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4" name="AutoShape 2">
          <a:extLst>
            <a:ext uri="{FF2B5EF4-FFF2-40B4-BE49-F238E27FC236}">
              <a16:creationId xmlns:a16="http://schemas.microsoft.com/office/drawing/2014/main" id="{00000000-0008-0000-0000-0000E6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5" name="AutoShape 2">
          <a:extLst>
            <a:ext uri="{FF2B5EF4-FFF2-40B4-BE49-F238E27FC236}">
              <a16:creationId xmlns:a16="http://schemas.microsoft.com/office/drawing/2014/main" id="{00000000-0008-0000-0000-0000E7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6" name="AutoShape 2">
          <a:extLst>
            <a:ext uri="{FF2B5EF4-FFF2-40B4-BE49-F238E27FC236}">
              <a16:creationId xmlns:a16="http://schemas.microsoft.com/office/drawing/2014/main" id="{00000000-0008-0000-0000-0000E8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7" name="AutoShape 2">
          <a:extLst>
            <a:ext uri="{FF2B5EF4-FFF2-40B4-BE49-F238E27FC236}">
              <a16:creationId xmlns:a16="http://schemas.microsoft.com/office/drawing/2014/main" id="{00000000-0008-0000-0000-0000E9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8" name="AutoShape 2">
          <a:extLst>
            <a:ext uri="{FF2B5EF4-FFF2-40B4-BE49-F238E27FC236}">
              <a16:creationId xmlns:a16="http://schemas.microsoft.com/office/drawing/2014/main" id="{00000000-0008-0000-0000-0000EA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39" name="AutoShape 2">
          <a:extLst>
            <a:ext uri="{FF2B5EF4-FFF2-40B4-BE49-F238E27FC236}">
              <a16:creationId xmlns:a16="http://schemas.microsoft.com/office/drawing/2014/main" id="{00000000-0008-0000-0000-0000EB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40" name="AutoShape 2">
          <a:extLst>
            <a:ext uri="{FF2B5EF4-FFF2-40B4-BE49-F238E27FC236}">
              <a16:creationId xmlns:a16="http://schemas.microsoft.com/office/drawing/2014/main" id="{00000000-0008-0000-0000-0000EC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41" name="AutoShape 2">
          <a:extLst>
            <a:ext uri="{FF2B5EF4-FFF2-40B4-BE49-F238E27FC236}">
              <a16:creationId xmlns:a16="http://schemas.microsoft.com/office/drawing/2014/main" id="{00000000-0008-0000-0000-0000ED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42" name="AutoShape 2">
          <a:extLst>
            <a:ext uri="{FF2B5EF4-FFF2-40B4-BE49-F238E27FC236}">
              <a16:creationId xmlns:a16="http://schemas.microsoft.com/office/drawing/2014/main" id="{00000000-0008-0000-0000-0000EE09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43" name="AutoShape 2">
          <a:extLst>
            <a:ext uri="{FF2B5EF4-FFF2-40B4-BE49-F238E27FC236}">
              <a16:creationId xmlns:a16="http://schemas.microsoft.com/office/drawing/2014/main" id="{00000000-0008-0000-0000-0000EF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44" name="AutoShape 2">
          <a:extLst>
            <a:ext uri="{FF2B5EF4-FFF2-40B4-BE49-F238E27FC236}">
              <a16:creationId xmlns:a16="http://schemas.microsoft.com/office/drawing/2014/main" id="{00000000-0008-0000-0000-0000F0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33484"/>
    <xdr:sp macro="" textlink="">
      <xdr:nvSpPr>
        <xdr:cNvPr id="2545" name="AutoShape 2">
          <a:extLst>
            <a:ext uri="{FF2B5EF4-FFF2-40B4-BE49-F238E27FC236}">
              <a16:creationId xmlns:a16="http://schemas.microsoft.com/office/drawing/2014/main" id="{00000000-0008-0000-0000-0000F1090000}"/>
            </a:ext>
          </a:extLst>
        </xdr:cNvPr>
        <xdr:cNvSpPr>
          <a:spLocks noChangeAspect="1" noChangeArrowheads="1"/>
        </xdr:cNvSpPr>
      </xdr:nvSpPr>
      <xdr:spPr bwMode="auto">
        <a:xfrm>
          <a:off x="381000" y="63890769"/>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33484"/>
    <xdr:sp macro="" textlink="">
      <xdr:nvSpPr>
        <xdr:cNvPr id="2546" name="AutoShape 2">
          <a:extLst>
            <a:ext uri="{FF2B5EF4-FFF2-40B4-BE49-F238E27FC236}">
              <a16:creationId xmlns:a16="http://schemas.microsoft.com/office/drawing/2014/main" id="{00000000-0008-0000-0000-0000F2090000}"/>
            </a:ext>
          </a:extLst>
        </xdr:cNvPr>
        <xdr:cNvSpPr>
          <a:spLocks noChangeAspect="1" noChangeArrowheads="1"/>
        </xdr:cNvSpPr>
      </xdr:nvSpPr>
      <xdr:spPr bwMode="auto">
        <a:xfrm>
          <a:off x="381000" y="63890769"/>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47" name="AutoShape 2">
          <a:extLst>
            <a:ext uri="{FF2B5EF4-FFF2-40B4-BE49-F238E27FC236}">
              <a16:creationId xmlns:a16="http://schemas.microsoft.com/office/drawing/2014/main" id="{00000000-0008-0000-0000-0000F3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48" name="AutoShape 2">
          <a:extLst>
            <a:ext uri="{FF2B5EF4-FFF2-40B4-BE49-F238E27FC236}">
              <a16:creationId xmlns:a16="http://schemas.microsoft.com/office/drawing/2014/main" id="{00000000-0008-0000-0000-0000F4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49" name="AutoShape 2">
          <a:extLst>
            <a:ext uri="{FF2B5EF4-FFF2-40B4-BE49-F238E27FC236}">
              <a16:creationId xmlns:a16="http://schemas.microsoft.com/office/drawing/2014/main" id="{00000000-0008-0000-0000-0000F5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50" name="AutoShape 2">
          <a:extLst>
            <a:ext uri="{FF2B5EF4-FFF2-40B4-BE49-F238E27FC236}">
              <a16:creationId xmlns:a16="http://schemas.microsoft.com/office/drawing/2014/main" id="{00000000-0008-0000-0000-0000F6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51" name="AutoShape 2">
          <a:extLst>
            <a:ext uri="{FF2B5EF4-FFF2-40B4-BE49-F238E27FC236}">
              <a16:creationId xmlns:a16="http://schemas.microsoft.com/office/drawing/2014/main" id="{00000000-0008-0000-0000-0000F7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52" name="AutoShape 2">
          <a:extLst>
            <a:ext uri="{FF2B5EF4-FFF2-40B4-BE49-F238E27FC236}">
              <a16:creationId xmlns:a16="http://schemas.microsoft.com/office/drawing/2014/main" id="{00000000-0008-0000-0000-0000F8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33484"/>
    <xdr:sp macro="" textlink="">
      <xdr:nvSpPr>
        <xdr:cNvPr id="2553" name="AutoShape 2">
          <a:extLst>
            <a:ext uri="{FF2B5EF4-FFF2-40B4-BE49-F238E27FC236}">
              <a16:creationId xmlns:a16="http://schemas.microsoft.com/office/drawing/2014/main" id="{00000000-0008-0000-0000-0000F9090000}"/>
            </a:ext>
          </a:extLst>
        </xdr:cNvPr>
        <xdr:cNvSpPr>
          <a:spLocks noChangeAspect="1" noChangeArrowheads="1"/>
        </xdr:cNvSpPr>
      </xdr:nvSpPr>
      <xdr:spPr bwMode="auto">
        <a:xfrm>
          <a:off x="381000" y="63890769"/>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33484"/>
    <xdr:sp macro="" textlink="">
      <xdr:nvSpPr>
        <xdr:cNvPr id="2554" name="AutoShape 2">
          <a:extLst>
            <a:ext uri="{FF2B5EF4-FFF2-40B4-BE49-F238E27FC236}">
              <a16:creationId xmlns:a16="http://schemas.microsoft.com/office/drawing/2014/main" id="{00000000-0008-0000-0000-0000FA090000}"/>
            </a:ext>
          </a:extLst>
        </xdr:cNvPr>
        <xdr:cNvSpPr>
          <a:spLocks noChangeAspect="1" noChangeArrowheads="1"/>
        </xdr:cNvSpPr>
      </xdr:nvSpPr>
      <xdr:spPr bwMode="auto">
        <a:xfrm>
          <a:off x="381000" y="63890769"/>
          <a:ext cx="638419" cy="2334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55" name="AutoShape 2">
          <a:extLst>
            <a:ext uri="{FF2B5EF4-FFF2-40B4-BE49-F238E27FC236}">
              <a16:creationId xmlns:a16="http://schemas.microsoft.com/office/drawing/2014/main" id="{00000000-0008-0000-0000-0000FB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56" name="AutoShape 2">
          <a:extLst>
            <a:ext uri="{FF2B5EF4-FFF2-40B4-BE49-F238E27FC236}">
              <a16:creationId xmlns:a16="http://schemas.microsoft.com/office/drawing/2014/main" id="{00000000-0008-0000-0000-0000FC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57" name="AutoShape 2">
          <a:extLst>
            <a:ext uri="{FF2B5EF4-FFF2-40B4-BE49-F238E27FC236}">
              <a16:creationId xmlns:a16="http://schemas.microsoft.com/office/drawing/2014/main" id="{00000000-0008-0000-0000-0000FD09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58" name="AutoShape 2">
          <a:extLst>
            <a:ext uri="{FF2B5EF4-FFF2-40B4-BE49-F238E27FC236}">
              <a16:creationId xmlns:a16="http://schemas.microsoft.com/office/drawing/2014/main" id="{00000000-0008-0000-0000-0000FE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59" name="AutoShape 2">
          <a:extLst>
            <a:ext uri="{FF2B5EF4-FFF2-40B4-BE49-F238E27FC236}">
              <a16:creationId xmlns:a16="http://schemas.microsoft.com/office/drawing/2014/main" id="{00000000-0008-0000-0000-0000FF09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60" name="AutoShape 2">
          <a:extLst>
            <a:ext uri="{FF2B5EF4-FFF2-40B4-BE49-F238E27FC236}">
              <a16:creationId xmlns:a16="http://schemas.microsoft.com/office/drawing/2014/main" id="{00000000-0008-0000-0000-000000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61" name="AutoShape 2">
          <a:extLst>
            <a:ext uri="{FF2B5EF4-FFF2-40B4-BE49-F238E27FC236}">
              <a16:creationId xmlns:a16="http://schemas.microsoft.com/office/drawing/2014/main" id="{00000000-0008-0000-0000-000001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62" name="AutoShape 2">
          <a:extLst>
            <a:ext uri="{FF2B5EF4-FFF2-40B4-BE49-F238E27FC236}">
              <a16:creationId xmlns:a16="http://schemas.microsoft.com/office/drawing/2014/main" id="{00000000-0008-0000-0000-000002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63" name="AutoShape 2">
          <a:extLst>
            <a:ext uri="{FF2B5EF4-FFF2-40B4-BE49-F238E27FC236}">
              <a16:creationId xmlns:a16="http://schemas.microsoft.com/office/drawing/2014/main" id="{00000000-0008-0000-0000-000003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64" name="AutoShape 2">
          <a:extLst>
            <a:ext uri="{FF2B5EF4-FFF2-40B4-BE49-F238E27FC236}">
              <a16:creationId xmlns:a16="http://schemas.microsoft.com/office/drawing/2014/main" id="{00000000-0008-0000-0000-000004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65" name="AutoShape 2">
          <a:extLst>
            <a:ext uri="{FF2B5EF4-FFF2-40B4-BE49-F238E27FC236}">
              <a16:creationId xmlns:a16="http://schemas.microsoft.com/office/drawing/2014/main" id="{00000000-0008-0000-0000-000005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66" name="AutoShape 2">
          <a:extLst>
            <a:ext uri="{FF2B5EF4-FFF2-40B4-BE49-F238E27FC236}">
              <a16:creationId xmlns:a16="http://schemas.microsoft.com/office/drawing/2014/main" id="{00000000-0008-0000-0000-000006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67" name="AutoShape 2">
          <a:extLst>
            <a:ext uri="{FF2B5EF4-FFF2-40B4-BE49-F238E27FC236}">
              <a16:creationId xmlns:a16="http://schemas.microsoft.com/office/drawing/2014/main" id="{00000000-0008-0000-0000-000007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68" name="AutoShape 2">
          <a:extLst>
            <a:ext uri="{FF2B5EF4-FFF2-40B4-BE49-F238E27FC236}">
              <a16:creationId xmlns:a16="http://schemas.microsoft.com/office/drawing/2014/main" id="{00000000-0008-0000-0000-000008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69" name="AutoShape 2">
          <a:extLst>
            <a:ext uri="{FF2B5EF4-FFF2-40B4-BE49-F238E27FC236}">
              <a16:creationId xmlns:a16="http://schemas.microsoft.com/office/drawing/2014/main" id="{00000000-0008-0000-0000-000009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70" name="AutoShape 2">
          <a:extLst>
            <a:ext uri="{FF2B5EF4-FFF2-40B4-BE49-F238E27FC236}">
              <a16:creationId xmlns:a16="http://schemas.microsoft.com/office/drawing/2014/main" id="{00000000-0008-0000-0000-00000A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71" name="AutoShape 2">
          <a:extLst>
            <a:ext uri="{FF2B5EF4-FFF2-40B4-BE49-F238E27FC236}">
              <a16:creationId xmlns:a16="http://schemas.microsoft.com/office/drawing/2014/main" id="{00000000-0008-0000-0000-00000B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72" name="AutoShape 2">
          <a:extLst>
            <a:ext uri="{FF2B5EF4-FFF2-40B4-BE49-F238E27FC236}">
              <a16:creationId xmlns:a16="http://schemas.microsoft.com/office/drawing/2014/main" id="{00000000-0008-0000-0000-00000C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73" name="AutoShape 2">
          <a:extLst>
            <a:ext uri="{FF2B5EF4-FFF2-40B4-BE49-F238E27FC236}">
              <a16:creationId xmlns:a16="http://schemas.microsoft.com/office/drawing/2014/main" id="{00000000-0008-0000-0000-00000D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74" name="AutoShape 2">
          <a:extLst>
            <a:ext uri="{FF2B5EF4-FFF2-40B4-BE49-F238E27FC236}">
              <a16:creationId xmlns:a16="http://schemas.microsoft.com/office/drawing/2014/main" id="{00000000-0008-0000-0000-00000E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75" name="AutoShape 2">
          <a:extLst>
            <a:ext uri="{FF2B5EF4-FFF2-40B4-BE49-F238E27FC236}">
              <a16:creationId xmlns:a16="http://schemas.microsoft.com/office/drawing/2014/main" id="{00000000-0008-0000-0000-00000F0A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76" name="AutoShape 2">
          <a:extLst>
            <a:ext uri="{FF2B5EF4-FFF2-40B4-BE49-F238E27FC236}">
              <a16:creationId xmlns:a16="http://schemas.microsoft.com/office/drawing/2014/main" id="{00000000-0008-0000-0000-000010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77" name="AutoShape 2">
          <a:extLst>
            <a:ext uri="{FF2B5EF4-FFF2-40B4-BE49-F238E27FC236}">
              <a16:creationId xmlns:a16="http://schemas.microsoft.com/office/drawing/2014/main" id="{00000000-0008-0000-0000-000011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52534"/>
    <xdr:sp macro="" textlink="">
      <xdr:nvSpPr>
        <xdr:cNvPr id="2578" name="AutoShape 2">
          <a:extLst>
            <a:ext uri="{FF2B5EF4-FFF2-40B4-BE49-F238E27FC236}">
              <a16:creationId xmlns:a16="http://schemas.microsoft.com/office/drawing/2014/main" id="{00000000-0008-0000-0000-0000120A0000}"/>
            </a:ext>
          </a:extLst>
        </xdr:cNvPr>
        <xdr:cNvSpPr>
          <a:spLocks noChangeAspect="1" noChangeArrowheads="1"/>
        </xdr:cNvSpPr>
      </xdr:nvSpPr>
      <xdr:spPr bwMode="auto">
        <a:xfrm>
          <a:off x="38100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79" name="AutoShape 2">
          <a:extLst>
            <a:ext uri="{FF2B5EF4-FFF2-40B4-BE49-F238E27FC236}">
              <a16:creationId xmlns:a16="http://schemas.microsoft.com/office/drawing/2014/main" id="{00000000-0008-0000-0000-0000130A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80" name="AutoShape 2">
          <a:extLst>
            <a:ext uri="{FF2B5EF4-FFF2-40B4-BE49-F238E27FC236}">
              <a16:creationId xmlns:a16="http://schemas.microsoft.com/office/drawing/2014/main" id="{00000000-0008-0000-0000-000014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81" name="AutoShape 2">
          <a:extLst>
            <a:ext uri="{FF2B5EF4-FFF2-40B4-BE49-F238E27FC236}">
              <a16:creationId xmlns:a16="http://schemas.microsoft.com/office/drawing/2014/main" id="{00000000-0008-0000-0000-000015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82" name="AutoShape 2">
          <a:extLst>
            <a:ext uri="{FF2B5EF4-FFF2-40B4-BE49-F238E27FC236}">
              <a16:creationId xmlns:a16="http://schemas.microsoft.com/office/drawing/2014/main" id="{00000000-0008-0000-0000-0000160A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83" name="AutoShape 2">
          <a:extLst>
            <a:ext uri="{FF2B5EF4-FFF2-40B4-BE49-F238E27FC236}">
              <a16:creationId xmlns:a16="http://schemas.microsoft.com/office/drawing/2014/main" id="{00000000-0008-0000-0000-0000170A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84" name="AutoShape 2">
          <a:extLst>
            <a:ext uri="{FF2B5EF4-FFF2-40B4-BE49-F238E27FC236}">
              <a16:creationId xmlns:a16="http://schemas.microsoft.com/office/drawing/2014/main" id="{00000000-0008-0000-0000-000018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514350</xdr:colOff>
      <xdr:row>305</xdr:row>
      <xdr:rowOff>0</xdr:rowOff>
    </xdr:from>
    <xdr:ext cx="638419" cy="252534"/>
    <xdr:sp macro="" textlink="">
      <xdr:nvSpPr>
        <xdr:cNvPr id="2585" name="AutoShape 2">
          <a:extLst>
            <a:ext uri="{FF2B5EF4-FFF2-40B4-BE49-F238E27FC236}">
              <a16:creationId xmlns:a16="http://schemas.microsoft.com/office/drawing/2014/main" id="{00000000-0008-0000-0000-0000190A0000}"/>
            </a:ext>
          </a:extLst>
        </xdr:cNvPr>
        <xdr:cNvSpPr>
          <a:spLocks noChangeAspect="1" noChangeArrowheads="1"/>
        </xdr:cNvSpPr>
      </xdr:nvSpPr>
      <xdr:spPr bwMode="auto">
        <a:xfrm>
          <a:off x="514350" y="63890769"/>
          <a:ext cx="638419"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71584"/>
    <xdr:sp macro="" textlink="">
      <xdr:nvSpPr>
        <xdr:cNvPr id="2586" name="AutoShape 2">
          <a:extLst>
            <a:ext uri="{FF2B5EF4-FFF2-40B4-BE49-F238E27FC236}">
              <a16:creationId xmlns:a16="http://schemas.microsoft.com/office/drawing/2014/main" id="{00000000-0008-0000-0000-00001A0A0000}"/>
            </a:ext>
          </a:extLst>
        </xdr:cNvPr>
        <xdr:cNvSpPr>
          <a:spLocks noChangeAspect="1" noChangeArrowheads="1"/>
        </xdr:cNvSpPr>
      </xdr:nvSpPr>
      <xdr:spPr bwMode="auto">
        <a:xfrm>
          <a:off x="381000" y="63890769"/>
          <a:ext cx="638419"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87" name="AutoShape 2">
          <a:extLst>
            <a:ext uri="{FF2B5EF4-FFF2-40B4-BE49-F238E27FC236}">
              <a16:creationId xmlns:a16="http://schemas.microsoft.com/office/drawing/2014/main" id="{00000000-0008-0000-0000-00001B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62059"/>
    <xdr:sp macro="" textlink="">
      <xdr:nvSpPr>
        <xdr:cNvPr id="2588" name="AutoShape 2">
          <a:extLst>
            <a:ext uri="{FF2B5EF4-FFF2-40B4-BE49-F238E27FC236}">
              <a16:creationId xmlns:a16="http://schemas.microsoft.com/office/drawing/2014/main" id="{00000000-0008-0000-0000-00001C0A0000}"/>
            </a:ext>
          </a:extLst>
        </xdr:cNvPr>
        <xdr:cNvSpPr>
          <a:spLocks noChangeAspect="1" noChangeArrowheads="1"/>
        </xdr:cNvSpPr>
      </xdr:nvSpPr>
      <xdr:spPr bwMode="auto">
        <a:xfrm>
          <a:off x="381000" y="63890769"/>
          <a:ext cx="638419" cy="26205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89" name="AutoShape 2">
          <a:extLst>
            <a:ext uri="{FF2B5EF4-FFF2-40B4-BE49-F238E27FC236}">
              <a16:creationId xmlns:a16="http://schemas.microsoft.com/office/drawing/2014/main" id="{00000000-0008-0000-0000-00001D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0" name="AutoShape 2">
          <a:extLst>
            <a:ext uri="{FF2B5EF4-FFF2-40B4-BE49-F238E27FC236}">
              <a16:creationId xmlns:a16="http://schemas.microsoft.com/office/drawing/2014/main" id="{00000000-0008-0000-0000-00001E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1" name="AutoShape 2">
          <a:extLst>
            <a:ext uri="{FF2B5EF4-FFF2-40B4-BE49-F238E27FC236}">
              <a16:creationId xmlns:a16="http://schemas.microsoft.com/office/drawing/2014/main" id="{00000000-0008-0000-0000-00001F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2" name="AutoShape 2">
          <a:extLst>
            <a:ext uri="{FF2B5EF4-FFF2-40B4-BE49-F238E27FC236}">
              <a16:creationId xmlns:a16="http://schemas.microsoft.com/office/drawing/2014/main" id="{00000000-0008-0000-0000-000020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3" name="AutoShape 2">
          <a:extLst>
            <a:ext uri="{FF2B5EF4-FFF2-40B4-BE49-F238E27FC236}">
              <a16:creationId xmlns:a16="http://schemas.microsoft.com/office/drawing/2014/main" id="{00000000-0008-0000-0000-000021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4" name="AutoShape 2">
          <a:extLst>
            <a:ext uri="{FF2B5EF4-FFF2-40B4-BE49-F238E27FC236}">
              <a16:creationId xmlns:a16="http://schemas.microsoft.com/office/drawing/2014/main" id="{00000000-0008-0000-0000-000022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5" name="AutoShape 2">
          <a:extLst>
            <a:ext uri="{FF2B5EF4-FFF2-40B4-BE49-F238E27FC236}">
              <a16:creationId xmlns:a16="http://schemas.microsoft.com/office/drawing/2014/main" id="{00000000-0008-0000-0000-000023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6" name="AutoShape 2">
          <a:extLst>
            <a:ext uri="{FF2B5EF4-FFF2-40B4-BE49-F238E27FC236}">
              <a16:creationId xmlns:a16="http://schemas.microsoft.com/office/drawing/2014/main" id="{00000000-0008-0000-0000-000024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7" name="AutoShape 2">
          <a:extLst>
            <a:ext uri="{FF2B5EF4-FFF2-40B4-BE49-F238E27FC236}">
              <a16:creationId xmlns:a16="http://schemas.microsoft.com/office/drawing/2014/main" id="{00000000-0008-0000-0000-000025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8" name="AutoShape 2">
          <a:extLst>
            <a:ext uri="{FF2B5EF4-FFF2-40B4-BE49-F238E27FC236}">
              <a16:creationId xmlns:a16="http://schemas.microsoft.com/office/drawing/2014/main" id="{00000000-0008-0000-0000-000026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599" name="AutoShape 2">
          <a:extLst>
            <a:ext uri="{FF2B5EF4-FFF2-40B4-BE49-F238E27FC236}">
              <a16:creationId xmlns:a16="http://schemas.microsoft.com/office/drawing/2014/main" id="{00000000-0008-0000-0000-000027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600" name="AutoShape 2">
          <a:extLst>
            <a:ext uri="{FF2B5EF4-FFF2-40B4-BE49-F238E27FC236}">
              <a16:creationId xmlns:a16="http://schemas.microsoft.com/office/drawing/2014/main" id="{00000000-0008-0000-0000-000028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601" name="AutoShape 2">
          <a:extLst>
            <a:ext uri="{FF2B5EF4-FFF2-40B4-BE49-F238E27FC236}">
              <a16:creationId xmlns:a16="http://schemas.microsoft.com/office/drawing/2014/main" id="{00000000-0008-0000-0000-000029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602" name="AutoShape 2">
          <a:extLst>
            <a:ext uri="{FF2B5EF4-FFF2-40B4-BE49-F238E27FC236}">
              <a16:creationId xmlns:a16="http://schemas.microsoft.com/office/drawing/2014/main" id="{00000000-0008-0000-0000-00002A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603" name="AutoShape 2">
          <a:extLst>
            <a:ext uri="{FF2B5EF4-FFF2-40B4-BE49-F238E27FC236}">
              <a16:creationId xmlns:a16="http://schemas.microsoft.com/office/drawing/2014/main" id="{00000000-0008-0000-0000-00002B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381000</xdr:colOff>
      <xdr:row>305</xdr:row>
      <xdr:rowOff>0</xdr:rowOff>
    </xdr:from>
    <xdr:ext cx="638419" cy="204909"/>
    <xdr:sp macro="" textlink="">
      <xdr:nvSpPr>
        <xdr:cNvPr id="2604" name="AutoShape 2">
          <a:extLst>
            <a:ext uri="{FF2B5EF4-FFF2-40B4-BE49-F238E27FC236}">
              <a16:creationId xmlns:a16="http://schemas.microsoft.com/office/drawing/2014/main" id="{00000000-0008-0000-0000-00002C0A0000}"/>
            </a:ext>
          </a:extLst>
        </xdr:cNvPr>
        <xdr:cNvSpPr>
          <a:spLocks noChangeAspect="1" noChangeArrowheads="1"/>
        </xdr:cNvSpPr>
      </xdr:nvSpPr>
      <xdr:spPr bwMode="auto">
        <a:xfrm>
          <a:off x="381000" y="63890769"/>
          <a:ext cx="638419" cy="2049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05" name="AutoShape 2">
          <a:extLst>
            <a:ext uri="{FF2B5EF4-FFF2-40B4-BE49-F238E27FC236}">
              <a16:creationId xmlns:a16="http://schemas.microsoft.com/office/drawing/2014/main" id="{00000000-0008-0000-0000-00002D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06" name="AutoShape 2">
          <a:extLst>
            <a:ext uri="{FF2B5EF4-FFF2-40B4-BE49-F238E27FC236}">
              <a16:creationId xmlns:a16="http://schemas.microsoft.com/office/drawing/2014/main" id="{00000000-0008-0000-0000-00002E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607" name="AutoShape 2">
          <a:extLst>
            <a:ext uri="{FF2B5EF4-FFF2-40B4-BE49-F238E27FC236}">
              <a16:creationId xmlns:a16="http://schemas.microsoft.com/office/drawing/2014/main" id="{00000000-0008-0000-0000-00002F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608" name="AutoShape 2">
          <a:extLst>
            <a:ext uri="{FF2B5EF4-FFF2-40B4-BE49-F238E27FC236}">
              <a16:creationId xmlns:a16="http://schemas.microsoft.com/office/drawing/2014/main" id="{00000000-0008-0000-0000-000030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09" name="AutoShape 2">
          <a:extLst>
            <a:ext uri="{FF2B5EF4-FFF2-40B4-BE49-F238E27FC236}">
              <a16:creationId xmlns:a16="http://schemas.microsoft.com/office/drawing/2014/main" id="{00000000-0008-0000-0000-000031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10" name="AutoShape 2">
          <a:extLst>
            <a:ext uri="{FF2B5EF4-FFF2-40B4-BE49-F238E27FC236}">
              <a16:creationId xmlns:a16="http://schemas.microsoft.com/office/drawing/2014/main" id="{00000000-0008-0000-0000-000032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11" name="AutoShape 2">
          <a:extLst>
            <a:ext uri="{FF2B5EF4-FFF2-40B4-BE49-F238E27FC236}">
              <a16:creationId xmlns:a16="http://schemas.microsoft.com/office/drawing/2014/main" id="{00000000-0008-0000-0000-000033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12" name="AutoShape 2">
          <a:extLst>
            <a:ext uri="{FF2B5EF4-FFF2-40B4-BE49-F238E27FC236}">
              <a16:creationId xmlns:a16="http://schemas.microsoft.com/office/drawing/2014/main" id="{00000000-0008-0000-0000-000034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13" name="AutoShape 2">
          <a:extLst>
            <a:ext uri="{FF2B5EF4-FFF2-40B4-BE49-F238E27FC236}">
              <a16:creationId xmlns:a16="http://schemas.microsoft.com/office/drawing/2014/main" id="{00000000-0008-0000-0000-000035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14" name="AutoShape 2">
          <a:extLst>
            <a:ext uri="{FF2B5EF4-FFF2-40B4-BE49-F238E27FC236}">
              <a16:creationId xmlns:a16="http://schemas.microsoft.com/office/drawing/2014/main" id="{00000000-0008-0000-0000-000036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615" name="AutoShape 2">
          <a:extLst>
            <a:ext uri="{FF2B5EF4-FFF2-40B4-BE49-F238E27FC236}">
              <a16:creationId xmlns:a16="http://schemas.microsoft.com/office/drawing/2014/main" id="{00000000-0008-0000-0000-000037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616" name="AutoShape 2">
          <a:extLst>
            <a:ext uri="{FF2B5EF4-FFF2-40B4-BE49-F238E27FC236}">
              <a16:creationId xmlns:a16="http://schemas.microsoft.com/office/drawing/2014/main" id="{00000000-0008-0000-0000-000038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17" name="AutoShape 2">
          <a:extLst>
            <a:ext uri="{FF2B5EF4-FFF2-40B4-BE49-F238E27FC236}">
              <a16:creationId xmlns:a16="http://schemas.microsoft.com/office/drawing/2014/main" id="{00000000-0008-0000-0000-000039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18" name="AutoShape 2">
          <a:extLst>
            <a:ext uri="{FF2B5EF4-FFF2-40B4-BE49-F238E27FC236}">
              <a16:creationId xmlns:a16="http://schemas.microsoft.com/office/drawing/2014/main" id="{00000000-0008-0000-0000-00003A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19" name="AutoShape 2">
          <a:extLst>
            <a:ext uri="{FF2B5EF4-FFF2-40B4-BE49-F238E27FC236}">
              <a16:creationId xmlns:a16="http://schemas.microsoft.com/office/drawing/2014/main" id="{00000000-0008-0000-0000-00003B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20" name="AutoShape 2">
          <a:extLst>
            <a:ext uri="{FF2B5EF4-FFF2-40B4-BE49-F238E27FC236}">
              <a16:creationId xmlns:a16="http://schemas.microsoft.com/office/drawing/2014/main" id="{00000000-0008-0000-0000-00003C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21" name="AutoShape 2">
          <a:extLst>
            <a:ext uri="{FF2B5EF4-FFF2-40B4-BE49-F238E27FC236}">
              <a16:creationId xmlns:a16="http://schemas.microsoft.com/office/drawing/2014/main" id="{00000000-0008-0000-0000-00003D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22" name="AutoShape 2">
          <a:extLst>
            <a:ext uri="{FF2B5EF4-FFF2-40B4-BE49-F238E27FC236}">
              <a16:creationId xmlns:a16="http://schemas.microsoft.com/office/drawing/2014/main" id="{00000000-0008-0000-0000-00003E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23" name="AutoShape 2">
          <a:extLst>
            <a:ext uri="{FF2B5EF4-FFF2-40B4-BE49-F238E27FC236}">
              <a16:creationId xmlns:a16="http://schemas.microsoft.com/office/drawing/2014/main" id="{00000000-0008-0000-0000-00003F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24" name="AutoShape 2">
          <a:extLst>
            <a:ext uri="{FF2B5EF4-FFF2-40B4-BE49-F238E27FC236}">
              <a16:creationId xmlns:a16="http://schemas.microsoft.com/office/drawing/2014/main" id="{00000000-0008-0000-0000-000040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25" name="AutoShape 2">
          <a:extLst>
            <a:ext uri="{FF2B5EF4-FFF2-40B4-BE49-F238E27FC236}">
              <a16:creationId xmlns:a16="http://schemas.microsoft.com/office/drawing/2014/main" id="{00000000-0008-0000-0000-000041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26" name="AutoShape 2">
          <a:extLst>
            <a:ext uri="{FF2B5EF4-FFF2-40B4-BE49-F238E27FC236}">
              <a16:creationId xmlns:a16="http://schemas.microsoft.com/office/drawing/2014/main" id="{00000000-0008-0000-0000-000042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27" name="AutoShape 2">
          <a:extLst>
            <a:ext uri="{FF2B5EF4-FFF2-40B4-BE49-F238E27FC236}">
              <a16:creationId xmlns:a16="http://schemas.microsoft.com/office/drawing/2014/main" id="{00000000-0008-0000-0000-000043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28" name="AutoShape 2">
          <a:extLst>
            <a:ext uri="{FF2B5EF4-FFF2-40B4-BE49-F238E27FC236}">
              <a16:creationId xmlns:a16="http://schemas.microsoft.com/office/drawing/2014/main" id="{00000000-0008-0000-0000-000044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29" name="AutoShape 2">
          <a:extLst>
            <a:ext uri="{FF2B5EF4-FFF2-40B4-BE49-F238E27FC236}">
              <a16:creationId xmlns:a16="http://schemas.microsoft.com/office/drawing/2014/main" id="{00000000-0008-0000-0000-000045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30" name="AutoShape 2">
          <a:extLst>
            <a:ext uri="{FF2B5EF4-FFF2-40B4-BE49-F238E27FC236}">
              <a16:creationId xmlns:a16="http://schemas.microsoft.com/office/drawing/2014/main" id="{00000000-0008-0000-0000-000046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31" name="AutoShape 2">
          <a:extLst>
            <a:ext uri="{FF2B5EF4-FFF2-40B4-BE49-F238E27FC236}">
              <a16:creationId xmlns:a16="http://schemas.microsoft.com/office/drawing/2014/main" id="{00000000-0008-0000-0000-000047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32" name="AutoShape 2">
          <a:extLst>
            <a:ext uri="{FF2B5EF4-FFF2-40B4-BE49-F238E27FC236}">
              <a16:creationId xmlns:a16="http://schemas.microsoft.com/office/drawing/2014/main" id="{00000000-0008-0000-0000-000048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33" name="AutoShape 2">
          <a:extLst>
            <a:ext uri="{FF2B5EF4-FFF2-40B4-BE49-F238E27FC236}">
              <a16:creationId xmlns:a16="http://schemas.microsoft.com/office/drawing/2014/main" id="{00000000-0008-0000-0000-000049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34" name="AutoShape 2">
          <a:extLst>
            <a:ext uri="{FF2B5EF4-FFF2-40B4-BE49-F238E27FC236}">
              <a16:creationId xmlns:a16="http://schemas.microsoft.com/office/drawing/2014/main" id="{00000000-0008-0000-0000-00004A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35" name="AutoShape 2">
          <a:extLst>
            <a:ext uri="{FF2B5EF4-FFF2-40B4-BE49-F238E27FC236}">
              <a16:creationId xmlns:a16="http://schemas.microsoft.com/office/drawing/2014/main" id="{00000000-0008-0000-0000-00004B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36" name="AutoShape 2">
          <a:extLst>
            <a:ext uri="{FF2B5EF4-FFF2-40B4-BE49-F238E27FC236}">
              <a16:creationId xmlns:a16="http://schemas.microsoft.com/office/drawing/2014/main" id="{00000000-0008-0000-0000-00004C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37" name="AutoShape 2">
          <a:extLst>
            <a:ext uri="{FF2B5EF4-FFF2-40B4-BE49-F238E27FC236}">
              <a16:creationId xmlns:a16="http://schemas.microsoft.com/office/drawing/2014/main" id="{00000000-0008-0000-0000-00004D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38" name="AutoShape 2">
          <a:extLst>
            <a:ext uri="{FF2B5EF4-FFF2-40B4-BE49-F238E27FC236}">
              <a16:creationId xmlns:a16="http://schemas.microsoft.com/office/drawing/2014/main" id="{00000000-0008-0000-0000-00004E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39" name="AutoShape 2">
          <a:extLst>
            <a:ext uri="{FF2B5EF4-FFF2-40B4-BE49-F238E27FC236}">
              <a16:creationId xmlns:a16="http://schemas.microsoft.com/office/drawing/2014/main" id="{00000000-0008-0000-0000-00004F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40" name="AutoShape 2">
          <a:extLst>
            <a:ext uri="{FF2B5EF4-FFF2-40B4-BE49-F238E27FC236}">
              <a16:creationId xmlns:a16="http://schemas.microsoft.com/office/drawing/2014/main" id="{00000000-0008-0000-0000-000050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41" name="AutoShape 2">
          <a:extLst>
            <a:ext uri="{FF2B5EF4-FFF2-40B4-BE49-F238E27FC236}">
              <a16:creationId xmlns:a16="http://schemas.microsoft.com/office/drawing/2014/main" id="{00000000-0008-0000-0000-000051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42" name="AutoShape 2">
          <a:extLst>
            <a:ext uri="{FF2B5EF4-FFF2-40B4-BE49-F238E27FC236}">
              <a16:creationId xmlns:a16="http://schemas.microsoft.com/office/drawing/2014/main" id="{00000000-0008-0000-0000-000052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43" name="AutoShape 2">
          <a:extLst>
            <a:ext uri="{FF2B5EF4-FFF2-40B4-BE49-F238E27FC236}">
              <a16:creationId xmlns:a16="http://schemas.microsoft.com/office/drawing/2014/main" id="{00000000-0008-0000-0000-000053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44" name="AutoShape 2">
          <a:extLst>
            <a:ext uri="{FF2B5EF4-FFF2-40B4-BE49-F238E27FC236}">
              <a16:creationId xmlns:a16="http://schemas.microsoft.com/office/drawing/2014/main" id="{00000000-0008-0000-0000-000054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45" name="AutoShape 2">
          <a:extLst>
            <a:ext uri="{FF2B5EF4-FFF2-40B4-BE49-F238E27FC236}">
              <a16:creationId xmlns:a16="http://schemas.microsoft.com/office/drawing/2014/main" id="{00000000-0008-0000-0000-000055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46" name="AutoShape 2">
          <a:extLst>
            <a:ext uri="{FF2B5EF4-FFF2-40B4-BE49-F238E27FC236}">
              <a16:creationId xmlns:a16="http://schemas.microsoft.com/office/drawing/2014/main" id="{00000000-0008-0000-0000-000056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47" name="AutoShape 2">
          <a:extLst>
            <a:ext uri="{FF2B5EF4-FFF2-40B4-BE49-F238E27FC236}">
              <a16:creationId xmlns:a16="http://schemas.microsoft.com/office/drawing/2014/main" id="{00000000-0008-0000-0000-000057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48" name="AutoShape 2">
          <a:extLst>
            <a:ext uri="{FF2B5EF4-FFF2-40B4-BE49-F238E27FC236}">
              <a16:creationId xmlns:a16="http://schemas.microsoft.com/office/drawing/2014/main" id="{00000000-0008-0000-0000-000058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49" name="AutoShape 2">
          <a:extLst>
            <a:ext uri="{FF2B5EF4-FFF2-40B4-BE49-F238E27FC236}">
              <a16:creationId xmlns:a16="http://schemas.microsoft.com/office/drawing/2014/main" id="{00000000-0008-0000-0000-000059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50" name="AutoShape 2">
          <a:extLst>
            <a:ext uri="{FF2B5EF4-FFF2-40B4-BE49-F238E27FC236}">
              <a16:creationId xmlns:a16="http://schemas.microsoft.com/office/drawing/2014/main" id="{00000000-0008-0000-0000-00005A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51" name="AutoShape 2">
          <a:extLst>
            <a:ext uri="{FF2B5EF4-FFF2-40B4-BE49-F238E27FC236}">
              <a16:creationId xmlns:a16="http://schemas.microsoft.com/office/drawing/2014/main" id="{00000000-0008-0000-0000-00005B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52" name="AutoShape 2">
          <a:extLst>
            <a:ext uri="{FF2B5EF4-FFF2-40B4-BE49-F238E27FC236}">
              <a16:creationId xmlns:a16="http://schemas.microsoft.com/office/drawing/2014/main" id="{00000000-0008-0000-0000-00005C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53" name="AutoShape 2">
          <a:extLst>
            <a:ext uri="{FF2B5EF4-FFF2-40B4-BE49-F238E27FC236}">
              <a16:creationId xmlns:a16="http://schemas.microsoft.com/office/drawing/2014/main" id="{00000000-0008-0000-0000-00005D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54" name="AutoShape 2">
          <a:extLst>
            <a:ext uri="{FF2B5EF4-FFF2-40B4-BE49-F238E27FC236}">
              <a16:creationId xmlns:a16="http://schemas.microsoft.com/office/drawing/2014/main" id="{00000000-0008-0000-0000-00005E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55" name="AutoShape 2">
          <a:extLst>
            <a:ext uri="{FF2B5EF4-FFF2-40B4-BE49-F238E27FC236}">
              <a16:creationId xmlns:a16="http://schemas.microsoft.com/office/drawing/2014/main" id="{00000000-0008-0000-0000-00005F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56" name="AutoShape 2">
          <a:extLst>
            <a:ext uri="{FF2B5EF4-FFF2-40B4-BE49-F238E27FC236}">
              <a16:creationId xmlns:a16="http://schemas.microsoft.com/office/drawing/2014/main" id="{00000000-0008-0000-0000-000060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57" name="AutoShape 2">
          <a:extLst>
            <a:ext uri="{FF2B5EF4-FFF2-40B4-BE49-F238E27FC236}">
              <a16:creationId xmlns:a16="http://schemas.microsoft.com/office/drawing/2014/main" id="{00000000-0008-0000-0000-000061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58" name="AutoShape 2">
          <a:extLst>
            <a:ext uri="{FF2B5EF4-FFF2-40B4-BE49-F238E27FC236}">
              <a16:creationId xmlns:a16="http://schemas.microsoft.com/office/drawing/2014/main" id="{00000000-0008-0000-0000-000062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59" name="AutoShape 2">
          <a:extLst>
            <a:ext uri="{FF2B5EF4-FFF2-40B4-BE49-F238E27FC236}">
              <a16:creationId xmlns:a16="http://schemas.microsoft.com/office/drawing/2014/main" id="{00000000-0008-0000-0000-000063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60" name="AutoShape 2">
          <a:extLst>
            <a:ext uri="{FF2B5EF4-FFF2-40B4-BE49-F238E27FC236}">
              <a16:creationId xmlns:a16="http://schemas.microsoft.com/office/drawing/2014/main" id="{00000000-0008-0000-0000-000064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61" name="AutoShape 2">
          <a:extLst>
            <a:ext uri="{FF2B5EF4-FFF2-40B4-BE49-F238E27FC236}">
              <a16:creationId xmlns:a16="http://schemas.microsoft.com/office/drawing/2014/main" id="{00000000-0008-0000-0000-000065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62" name="AutoShape 2">
          <a:extLst>
            <a:ext uri="{FF2B5EF4-FFF2-40B4-BE49-F238E27FC236}">
              <a16:creationId xmlns:a16="http://schemas.microsoft.com/office/drawing/2014/main" id="{00000000-0008-0000-0000-000066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63" name="AutoShape 2">
          <a:extLst>
            <a:ext uri="{FF2B5EF4-FFF2-40B4-BE49-F238E27FC236}">
              <a16:creationId xmlns:a16="http://schemas.microsoft.com/office/drawing/2014/main" id="{00000000-0008-0000-0000-000067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64" name="AutoShape 2">
          <a:extLst>
            <a:ext uri="{FF2B5EF4-FFF2-40B4-BE49-F238E27FC236}">
              <a16:creationId xmlns:a16="http://schemas.microsoft.com/office/drawing/2014/main" id="{00000000-0008-0000-0000-000068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65" name="AutoShape 2">
          <a:extLst>
            <a:ext uri="{FF2B5EF4-FFF2-40B4-BE49-F238E27FC236}">
              <a16:creationId xmlns:a16="http://schemas.microsoft.com/office/drawing/2014/main" id="{00000000-0008-0000-0000-000069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66" name="AutoShape 2">
          <a:extLst>
            <a:ext uri="{FF2B5EF4-FFF2-40B4-BE49-F238E27FC236}">
              <a16:creationId xmlns:a16="http://schemas.microsoft.com/office/drawing/2014/main" id="{00000000-0008-0000-0000-00006A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667" name="AutoShape 2">
          <a:extLst>
            <a:ext uri="{FF2B5EF4-FFF2-40B4-BE49-F238E27FC236}">
              <a16:creationId xmlns:a16="http://schemas.microsoft.com/office/drawing/2014/main" id="{00000000-0008-0000-0000-00006B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68" name="AutoShape 2">
          <a:extLst>
            <a:ext uri="{FF2B5EF4-FFF2-40B4-BE49-F238E27FC236}">
              <a16:creationId xmlns:a16="http://schemas.microsoft.com/office/drawing/2014/main" id="{00000000-0008-0000-0000-00006C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69" name="AutoShape 2">
          <a:extLst>
            <a:ext uri="{FF2B5EF4-FFF2-40B4-BE49-F238E27FC236}">
              <a16:creationId xmlns:a16="http://schemas.microsoft.com/office/drawing/2014/main" id="{00000000-0008-0000-0000-00006D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670" name="AutoShape 2">
          <a:extLst>
            <a:ext uri="{FF2B5EF4-FFF2-40B4-BE49-F238E27FC236}">
              <a16:creationId xmlns:a16="http://schemas.microsoft.com/office/drawing/2014/main" id="{00000000-0008-0000-0000-00006E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671" name="AutoShape 2">
          <a:extLst>
            <a:ext uri="{FF2B5EF4-FFF2-40B4-BE49-F238E27FC236}">
              <a16:creationId xmlns:a16="http://schemas.microsoft.com/office/drawing/2014/main" id="{00000000-0008-0000-0000-00006F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72" name="AutoShape 2">
          <a:extLst>
            <a:ext uri="{FF2B5EF4-FFF2-40B4-BE49-F238E27FC236}">
              <a16:creationId xmlns:a16="http://schemas.microsoft.com/office/drawing/2014/main" id="{00000000-0008-0000-0000-000070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73" name="AutoShape 2">
          <a:extLst>
            <a:ext uri="{FF2B5EF4-FFF2-40B4-BE49-F238E27FC236}">
              <a16:creationId xmlns:a16="http://schemas.microsoft.com/office/drawing/2014/main" id="{00000000-0008-0000-0000-000071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74" name="AutoShape 2">
          <a:extLst>
            <a:ext uri="{FF2B5EF4-FFF2-40B4-BE49-F238E27FC236}">
              <a16:creationId xmlns:a16="http://schemas.microsoft.com/office/drawing/2014/main" id="{00000000-0008-0000-0000-000072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75" name="AutoShape 2">
          <a:extLst>
            <a:ext uri="{FF2B5EF4-FFF2-40B4-BE49-F238E27FC236}">
              <a16:creationId xmlns:a16="http://schemas.microsoft.com/office/drawing/2014/main" id="{00000000-0008-0000-0000-000073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76" name="AutoShape 2">
          <a:extLst>
            <a:ext uri="{FF2B5EF4-FFF2-40B4-BE49-F238E27FC236}">
              <a16:creationId xmlns:a16="http://schemas.microsoft.com/office/drawing/2014/main" id="{00000000-0008-0000-0000-000074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77" name="AutoShape 2">
          <a:extLst>
            <a:ext uri="{FF2B5EF4-FFF2-40B4-BE49-F238E27FC236}">
              <a16:creationId xmlns:a16="http://schemas.microsoft.com/office/drawing/2014/main" id="{00000000-0008-0000-0000-000075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678" name="AutoShape 2">
          <a:extLst>
            <a:ext uri="{FF2B5EF4-FFF2-40B4-BE49-F238E27FC236}">
              <a16:creationId xmlns:a16="http://schemas.microsoft.com/office/drawing/2014/main" id="{00000000-0008-0000-0000-000076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679" name="AutoShape 2">
          <a:extLst>
            <a:ext uri="{FF2B5EF4-FFF2-40B4-BE49-F238E27FC236}">
              <a16:creationId xmlns:a16="http://schemas.microsoft.com/office/drawing/2014/main" id="{00000000-0008-0000-0000-000077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80" name="AutoShape 2">
          <a:extLst>
            <a:ext uri="{FF2B5EF4-FFF2-40B4-BE49-F238E27FC236}">
              <a16:creationId xmlns:a16="http://schemas.microsoft.com/office/drawing/2014/main" id="{00000000-0008-0000-0000-000078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81" name="AutoShape 2">
          <a:extLst>
            <a:ext uri="{FF2B5EF4-FFF2-40B4-BE49-F238E27FC236}">
              <a16:creationId xmlns:a16="http://schemas.microsoft.com/office/drawing/2014/main" id="{00000000-0008-0000-0000-000079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682" name="AutoShape 2">
          <a:extLst>
            <a:ext uri="{FF2B5EF4-FFF2-40B4-BE49-F238E27FC236}">
              <a16:creationId xmlns:a16="http://schemas.microsoft.com/office/drawing/2014/main" id="{00000000-0008-0000-0000-00007A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83" name="AutoShape 2">
          <a:extLst>
            <a:ext uri="{FF2B5EF4-FFF2-40B4-BE49-F238E27FC236}">
              <a16:creationId xmlns:a16="http://schemas.microsoft.com/office/drawing/2014/main" id="{00000000-0008-0000-0000-00007B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84" name="AutoShape 2">
          <a:extLst>
            <a:ext uri="{FF2B5EF4-FFF2-40B4-BE49-F238E27FC236}">
              <a16:creationId xmlns:a16="http://schemas.microsoft.com/office/drawing/2014/main" id="{00000000-0008-0000-0000-00007C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85" name="AutoShape 2">
          <a:extLst>
            <a:ext uri="{FF2B5EF4-FFF2-40B4-BE49-F238E27FC236}">
              <a16:creationId xmlns:a16="http://schemas.microsoft.com/office/drawing/2014/main" id="{00000000-0008-0000-0000-00007D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86" name="AutoShape 2">
          <a:extLst>
            <a:ext uri="{FF2B5EF4-FFF2-40B4-BE49-F238E27FC236}">
              <a16:creationId xmlns:a16="http://schemas.microsoft.com/office/drawing/2014/main" id="{00000000-0008-0000-0000-00007E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87" name="AutoShape 2">
          <a:extLst>
            <a:ext uri="{FF2B5EF4-FFF2-40B4-BE49-F238E27FC236}">
              <a16:creationId xmlns:a16="http://schemas.microsoft.com/office/drawing/2014/main" id="{00000000-0008-0000-0000-00007F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88" name="AutoShape 2">
          <a:extLst>
            <a:ext uri="{FF2B5EF4-FFF2-40B4-BE49-F238E27FC236}">
              <a16:creationId xmlns:a16="http://schemas.microsoft.com/office/drawing/2014/main" id="{00000000-0008-0000-0000-000080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89" name="AutoShape 2">
          <a:extLst>
            <a:ext uri="{FF2B5EF4-FFF2-40B4-BE49-F238E27FC236}">
              <a16:creationId xmlns:a16="http://schemas.microsoft.com/office/drawing/2014/main" id="{00000000-0008-0000-0000-000081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90" name="AutoShape 2">
          <a:extLst>
            <a:ext uri="{FF2B5EF4-FFF2-40B4-BE49-F238E27FC236}">
              <a16:creationId xmlns:a16="http://schemas.microsoft.com/office/drawing/2014/main" id="{00000000-0008-0000-0000-000082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91" name="AutoShape 2">
          <a:extLst>
            <a:ext uri="{FF2B5EF4-FFF2-40B4-BE49-F238E27FC236}">
              <a16:creationId xmlns:a16="http://schemas.microsoft.com/office/drawing/2014/main" id="{00000000-0008-0000-0000-000083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92" name="AutoShape 2">
          <a:extLst>
            <a:ext uri="{FF2B5EF4-FFF2-40B4-BE49-F238E27FC236}">
              <a16:creationId xmlns:a16="http://schemas.microsoft.com/office/drawing/2014/main" id="{00000000-0008-0000-0000-000084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93" name="AutoShape 2">
          <a:extLst>
            <a:ext uri="{FF2B5EF4-FFF2-40B4-BE49-F238E27FC236}">
              <a16:creationId xmlns:a16="http://schemas.microsoft.com/office/drawing/2014/main" id="{00000000-0008-0000-0000-000085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94" name="AutoShape 2">
          <a:extLst>
            <a:ext uri="{FF2B5EF4-FFF2-40B4-BE49-F238E27FC236}">
              <a16:creationId xmlns:a16="http://schemas.microsoft.com/office/drawing/2014/main" id="{00000000-0008-0000-0000-000086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95" name="AutoShape 2">
          <a:extLst>
            <a:ext uri="{FF2B5EF4-FFF2-40B4-BE49-F238E27FC236}">
              <a16:creationId xmlns:a16="http://schemas.microsoft.com/office/drawing/2014/main" id="{00000000-0008-0000-0000-000087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96" name="AutoShape 2">
          <a:extLst>
            <a:ext uri="{FF2B5EF4-FFF2-40B4-BE49-F238E27FC236}">
              <a16:creationId xmlns:a16="http://schemas.microsoft.com/office/drawing/2014/main" id="{00000000-0008-0000-0000-000088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97" name="AutoShape 2">
          <a:extLst>
            <a:ext uri="{FF2B5EF4-FFF2-40B4-BE49-F238E27FC236}">
              <a16:creationId xmlns:a16="http://schemas.microsoft.com/office/drawing/2014/main" id="{00000000-0008-0000-0000-000089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698" name="AutoShape 2">
          <a:extLst>
            <a:ext uri="{FF2B5EF4-FFF2-40B4-BE49-F238E27FC236}">
              <a16:creationId xmlns:a16="http://schemas.microsoft.com/office/drawing/2014/main" id="{00000000-0008-0000-0000-00008A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699" name="AutoShape 2">
          <a:extLst>
            <a:ext uri="{FF2B5EF4-FFF2-40B4-BE49-F238E27FC236}">
              <a16:creationId xmlns:a16="http://schemas.microsoft.com/office/drawing/2014/main" id="{00000000-0008-0000-0000-00008B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00" name="AutoShape 2">
          <a:extLst>
            <a:ext uri="{FF2B5EF4-FFF2-40B4-BE49-F238E27FC236}">
              <a16:creationId xmlns:a16="http://schemas.microsoft.com/office/drawing/2014/main" id="{00000000-0008-0000-0000-00008C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01" name="AutoShape 2">
          <a:extLst>
            <a:ext uri="{FF2B5EF4-FFF2-40B4-BE49-F238E27FC236}">
              <a16:creationId xmlns:a16="http://schemas.microsoft.com/office/drawing/2014/main" id="{00000000-0008-0000-0000-00008D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02" name="AutoShape 2">
          <a:extLst>
            <a:ext uri="{FF2B5EF4-FFF2-40B4-BE49-F238E27FC236}">
              <a16:creationId xmlns:a16="http://schemas.microsoft.com/office/drawing/2014/main" id="{00000000-0008-0000-0000-00008E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03" name="AutoShape 2">
          <a:extLst>
            <a:ext uri="{FF2B5EF4-FFF2-40B4-BE49-F238E27FC236}">
              <a16:creationId xmlns:a16="http://schemas.microsoft.com/office/drawing/2014/main" id="{00000000-0008-0000-0000-00008F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04" name="AutoShape 2">
          <a:extLst>
            <a:ext uri="{FF2B5EF4-FFF2-40B4-BE49-F238E27FC236}">
              <a16:creationId xmlns:a16="http://schemas.microsoft.com/office/drawing/2014/main" id="{00000000-0008-0000-0000-000090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05" name="AutoShape 2">
          <a:extLst>
            <a:ext uri="{FF2B5EF4-FFF2-40B4-BE49-F238E27FC236}">
              <a16:creationId xmlns:a16="http://schemas.microsoft.com/office/drawing/2014/main" id="{00000000-0008-0000-0000-000091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06" name="AutoShape 2">
          <a:extLst>
            <a:ext uri="{FF2B5EF4-FFF2-40B4-BE49-F238E27FC236}">
              <a16:creationId xmlns:a16="http://schemas.microsoft.com/office/drawing/2014/main" id="{00000000-0008-0000-0000-000092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07" name="AutoShape 2">
          <a:extLst>
            <a:ext uri="{FF2B5EF4-FFF2-40B4-BE49-F238E27FC236}">
              <a16:creationId xmlns:a16="http://schemas.microsoft.com/office/drawing/2014/main" id="{00000000-0008-0000-0000-000093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08" name="AutoShape 2">
          <a:extLst>
            <a:ext uri="{FF2B5EF4-FFF2-40B4-BE49-F238E27FC236}">
              <a16:creationId xmlns:a16="http://schemas.microsoft.com/office/drawing/2014/main" id="{00000000-0008-0000-0000-000094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09" name="AutoShape 2">
          <a:extLst>
            <a:ext uri="{FF2B5EF4-FFF2-40B4-BE49-F238E27FC236}">
              <a16:creationId xmlns:a16="http://schemas.microsoft.com/office/drawing/2014/main" id="{00000000-0008-0000-0000-000095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10" name="AutoShape 2">
          <a:extLst>
            <a:ext uri="{FF2B5EF4-FFF2-40B4-BE49-F238E27FC236}">
              <a16:creationId xmlns:a16="http://schemas.microsoft.com/office/drawing/2014/main" id="{00000000-0008-0000-0000-000096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11" name="AutoShape 2">
          <a:extLst>
            <a:ext uri="{FF2B5EF4-FFF2-40B4-BE49-F238E27FC236}">
              <a16:creationId xmlns:a16="http://schemas.microsoft.com/office/drawing/2014/main" id="{00000000-0008-0000-0000-000097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12" name="AutoShape 2">
          <a:extLst>
            <a:ext uri="{FF2B5EF4-FFF2-40B4-BE49-F238E27FC236}">
              <a16:creationId xmlns:a16="http://schemas.microsoft.com/office/drawing/2014/main" id="{00000000-0008-0000-0000-000098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13" name="AutoShape 2">
          <a:extLst>
            <a:ext uri="{FF2B5EF4-FFF2-40B4-BE49-F238E27FC236}">
              <a16:creationId xmlns:a16="http://schemas.microsoft.com/office/drawing/2014/main" id="{00000000-0008-0000-0000-000099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14" name="AutoShape 2">
          <a:extLst>
            <a:ext uri="{FF2B5EF4-FFF2-40B4-BE49-F238E27FC236}">
              <a16:creationId xmlns:a16="http://schemas.microsoft.com/office/drawing/2014/main" id="{00000000-0008-0000-0000-00009A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15" name="AutoShape 2">
          <a:extLst>
            <a:ext uri="{FF2B5EF4-FFF2-40B4-BE49-F238E27FC236}">
              <a16:creationId xmlns:a16="http://schemas.microsoft.com/office/drawing/2014/main" id="{00000000-0008-0000-0000-00009B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16" name="AutoShape 2">
          <a:extLst>
            <a:ext uri="{FF2B5EF4-FFF2-40B4-BE49-F238E27FC236}">
              <a16:creationId xmlns:a16="http://schemas.microsoft.com/office/drawing/2014/main" id="{00000000-0008-0000-0000-00009C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17" name="AutoShape 2">
          <a:extLst>
            <a:ext uri="{FF2B5EF4-FFF2-40B4-BE49-F238E27FC236}">
              <a16:creationId xmlns:a16="http://schemas.microsoft.com/office/drawing/2014/main" id="{00000000-0008-0000-0000-00009D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18" name="AutoShape 2">
          <a:extLst>
            <a:ext uri="{FF2B5EF4-FFF2-40B4-BE49-F238E27FC236}">
              <a16:creationId xmlns:a16="http://schemas.microsoft.com/office/drawing/2014/main" id="{00000000-0008-0000-0000-00009E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19" name="AutoShape 2">
          <a:extLst>
            <a:ext uri="{FF2B5EF4-FFF2-40B4-BE49-F238E27FC236}">
              <a16:creationId xmlns:a16="http://schemas.microsoft.com/office/drawing/2014/main" id="{00000000-0008-0000-0000-00009F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0" name="AutoShape 2">
          <a:extLst>
            <a:ext uri="{FF2B5EF4-FFF2-40B4-BE49-F238E27FC236}">
              <a16:creationId xmlns:a16="http://schemas.microsoft.com/office/drawing/2014/main" id="{00000000-0008-0000-0000-0000A0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1" name="AutoShape 2">
          <a:extLst>
            <a:ext uri="{FF2B5EF4-FFF2-40B4-BE49-F238E27FC236}">
              <a16:creationId xmlns:a16="http://schemas.microsoft.com/office/drawing/2014/main" id="{00000000-0008-0000-0000-0000A1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2" name="AutoShape 2">
          <a:extLst>
            <a:ext uri="{FF2B5EF4-FFF2-40B4-BE49-F238E27FC236}">
              <a16:creationId xmlns:a16="http://schemas.microsoft.com/office/drawing/2014/main" id="{00000000-0008-0000-0000-0000A2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3" name="AutoShape 2">
          <a:extLst>
            <a:ext uri="{FF2B5EF4-FFF2-40B4-BE49-F238E27FC236}">
              <a16:creationId xmlns:a16="http://schemas.microsoft.com/office/drawing/2014/main" id="{00000000-0008-0000-0000-0000A3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4" name="AutoShape 2">
          <a:extLst>
            <a:ext uri="{FF2B5EF4-FFF2-40B4-BE49-F238E27FC236}">
              <a16:creationId xmlns:a16="http://schemas.microsoft.com/office/drawing/2014/main" id="{00000000-0008-0000-0000-0000A4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5" name="AutoShape 2">
          <a:extLst>
            <a:ext uri="{FF2B5EF4-FFF2-40B4-BE49-F238E27FC236}">
              <a16:creationId xmlns:a16="http://schemas.microsoft.com/office/drawing/2014/main" id="{00000000-0008-0000-0000-0000A5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6" name="AutoShape 2">
          <a:extLst>
            <a:ext uri="{FF2B5EF4-FFF2-40B4-BE49-F238E27FC236}">
              <a16:creationId xmlns:a16="http://schemas.microsoft.com/office/drawing/2014/main" id="{00000000-0008-0000-0000-0000A6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7" name="AutoShape 2">
          <a:extLst>
            <a:ext uri="{FF2B5EF4-FFF2-40B4-BE49-F238E27FC236}">
              <a16:creationId xmlns:a16="http://schemas.microsoft.com/office/drawing/2014/main" id="{00000000-0008-0000-0000-0000A7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8" name="AutoShape 2">
          <a:extLst>
            <a:ext uri="{FF2B5EF4-FFF2-40B4-BE49-F238E27FC236}">
              <a16:creationId xmlns:a16="http://schemas.microsoft.com/office/drawing/2014/main" id="{00000000-0008-0000-0000-0000A8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29" name="AutoShape 2">
          <a:extLst>
            <a:ext uri="{FF2B5EF4-FFF2-40B4-BE49-F238E27FC236}">
              <a16:creationId xmlns:a16="http://schemas.microsoft.com/office/drawing/2014/main" id="{00000000-0008-0000-0000-0000A9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30" name="AutoShape 2">
          <a:extLst>
            <a:ext uri="{FF2B5EF4-FFF2-40B4-BE49-F238E27FC236}">
              <a16:creationId xmlns:a16="http://schemas.microsoft.com/office/drawing/2014/main" id="{00000000-0008-0000-0000-0000AA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31" name="AutoShape 2">
          <a:extLst>
            <a:ext uri="{FF2B5EF4-FFF2-40B4-BE49-F238E27FC236}">
              <a16:creationId xmlns:a16="http://schemas.microsoft.com/office/drawing/2014/main" id="{00000000-0008-0000-0000-0000AB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732" name="AutoShape 2">
          <a:extLst>
            <a:ext uri="{FF2B5EF4-FFF2-40B4-BE49-F238E27FC236}">
              <a16:creationId xmlns:a16="http://schemas.microsoft.com/office/drawing/2014/main" id="{00000000-0008-0000-0000-0000AC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733" name="AutoShape 2">
          <a:extLst>
            <a:ext uri="{FF2B5EF4-FFF2-40B4-BE49-F238E27FC236}">
              <a16:creationId xmlns:a16="http://schemas.microsoft.com/office/drawing/2014/main" id="{00000000-0008-0000-0000-0000AD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734" name="AutoShape 2">
          <a:extLst>
            <a:ext uri="{FF2B5EF4-FFF2-40B4-BE49-F238E27FC236}">
              <a16:creationId xmlns:a16="http://schemas.microsoft.com/office/drawing/2014/main" id="{00000000-0008-0000-0000-0000AE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35" name="AutoShape 2">
          <a:extLst>
            <a:ext uri="{FF2B5EF4-FFF2-40B4-BE49-F238E27FC236}">
              <a16:creationId xmlns:a16="http://schemas.microsoft.com/office/drawing/2014/main" id="{00000000-0008-0000-0000-0000AF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736" name="AutoShape 2">
          <a:extLst>
            <a:ext uri="{FF2B5EF4-FFF2-40B4-BE49-F238E27FC236}">
              <a16:creationId xmlns:a16="http://schemas.microsoft.com/office/drawing/2014/main" id="{00000000-0008-0000-0000-0000B0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737" name="AutoShape 2">
          <a:extLst>
            <a:ext uri="{FF2B5EF4-FFF2-40B4-BE49-F238E27FC236}">
              <a16:creationId xmlns:a16="http://schemas.microsoft.com/office/drawing/2014/main" id="{00000000-0008-0000-0000-0000B1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38" name="AutoShape 2">
          <a:extLst>
            <a:ext uri="{FF2B5EF4-FFF2-40B4-BE49-F238E27FC236}">
              <a16:creationId xmlns:a16="http://schemas.microsoft.com/office/drawing/2014/main" id="{00000000-0008-0000-0000-0000B2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39" name="AutoShape 2">
          <a:extLst>
            <a:ext uri="{FF2B5EF4-FFF2-40B4-BE49-F238E27FC236}">
              <a16:creationId xmlns:a16="http://schemas.microsoft.com/office/drawing/2014/main" id="{00000000-0008-0000-0000-0000B3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740" name="AutoShape 2">
          <a:extLst>
            <a:ext uri="{FF2B5EF4-FFF2-40B4-BE49-F238E27FC236}">
              <a16:creationId xmlns:a16="http://schemas.microsoft.com/office/drawing/2014/main" id="{00000000-0008-0000-0000-0000B4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741" name="AutoShape 2">
          <a:extLst>
            <a:ext uri="{FF2B5EF4-FFF2-40B4-BE49-F238E27FC236}">
              <a16:creationId xmlns:a16="http://schemas.microsoft.com/office/drawing/2014/main" id="{00000000-0008-0000-0000-0000B5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742" name="AutoShape 2">
          <a:extLst>
            <a:ext uri="{FF2B5EF4-FFF2-40B4-BE49-F238E27FC236}">
              <a16:creationId xmlns:a16="http://schemas.microsoft.com/office/drawing/2014/main" id="{00000000-0008-0000-0000-0000B6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43" name="AutoShape 2">
          <a:extLst>
            <a:ext uri="{FF2B5EF4-FFF2-40B4-BE49-F238E27FC236}">
              <a16:creationId xmlns:a16="http://schemas.microsoft.com/office/drawing/2014/main" id="{00000000-0008-0000-0000-0000B7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744" name="AutoShape 2">
          <a:extLst>
            <a:ext uri="{FF2B5EF4-FFF2-40B4-BE49-F238E27FC236}">
              <a16:creationId xmlns:a16="http://schemas.microsoft.com/office/drawing/2014/main" id="{00000000-0008-0000-0000-0000B8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745" name="AutoShape 2">
          <a:extLst>
            <a:ext uri="{FF2B5EF4-FFF2-40B4-BE49-F238E27FC236}">
              <a16:creationId xmlns:a16="http://schemas.microsoft.com/office/drawing/2014/main" id="{00000000-0008-0000-0000-0000B9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46" name="AutoShape 2">
          <a:extLst>
            <a:ext uri="{FF2B5EF4-FFF2-40B4-BE49-F238E27FC236}">
              <a16:creationId xmlns:a16="http://schemas.microsoft.com/office/drawing/2014/main" id="{00000000-0008-0000-0000-0000BA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47" name="AutoShape 2">
          <a:extLst>
            <a:ext uri="{FF2B5EF4-FFF2-40B4-BE49-F238E27FC236}">
              <a16:creationId xmlns:a16="http://schemas.microsoft.com/office/drawing/2014/main" id="{00000000-0008-0000-0000-0000BB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48" name="AutoShape 2">
          <a:extLst>
            <a:ext uri="{FF2B5EF4-FFF2-40B4-BE49-F238E27FC236}">
              <a16:creationId xmlns:a16="http://schemas.microsoft.com/office/drawing/2014/main" id="{00000000-0008-0000-0000-0000BC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49" name="AutoShape 2">
          <a:extLst>
            <a:ext uri="{FF2B5EF4-FFF2-40B4-BE49-F238E27FC236}">
              <a16:creationId xmlns:a16="http://schemas.microsoft.com/office/drawing/2014/main" id="{00000000-0008-0000-0000-0000BD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50" name="AutoShape 2">
          <a:extLst>
            <a:ext uri="{FF2B5EF4-FFF2-40B4-BE49-F238E27FC236}">
              <a16:creationId xmlns:a16="http://schemas.microsoft.com/office/drawing/2014/main" id="{00000000-0008-0000-0000-0000BE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51" name="AutoShape 2">
          <a:extLst>
            <a:ext uri="{FF2B5EF4-FFF2-40B4-BE49-F238E27FC236}">
              <a16:creationId xmlns:a16="http://schemas.microsoft.com/office/drawing/2014/main" id="{00000000-0008-0000-0000-0000BF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52" name="AutoShape 2">
          <a:extLst>
            <a:ext uri="{FF2B5EF4-FFF2-40B4-BE49-F238E27FC236}">
              <a16:creationId xmlns:a16="http://schemas.microsoft.com/office/drawing/2014/main" id="{00000000-0008-0000-0000-0000C0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53" name="AutoShape 2">
          <a:extLst>
            <a:ext uri="{FF2B5EF4-FFF2-40B4-BE49-F238E27FC236}">
              <a16:creationId xmlns:a16="http://schemas.microsoft.com/office/drawing/2014/main" id="{00000000-0008-0000-0000-0000C1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54" name="AutoShape 2">
          <a:extLst>
            <a:ext uri="{FF2B5EF4-FFF2-40B4-BE49-F238E27FC236}">
              <a16:creationId xmlns:a16="http://schemas.microsoft.com/office/drawing/2014/main" id="{00000000-0008-0000-0000-0000C2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55" name="AutoShape 2">
          <a:extLst>
            <a:ext uri="{FF2B5EF4-FFF2-40B4-BE49-F238E27FC236}">
              <a16:creationId xmlns:a16="http://schemas.microsoft.com/office/drawing/2014/main" id="{00000000-0008-0000-0000-0000C3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56" name="AutoShape 2">
          <a:extLst>
            <a:ext uri="{FF2B5EF4-FFF2-40B4-BE49-F238E27FC236}">
              <a16:creationId xmlns:a16="http://schemas.microsoft.com/office/drawing/2014/main" id="{00000000-0008-0000-0000-0000C4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57" name="AutoShape 2">
          <a:extLst>
            <a:ext uri="{FF2B5EF4-FFF2-40B4-BE49-F238E27FC236}">
              <a16:creationId xmlns:a16="http://schemas.microsoft.com/office/drawing/2014/main" id="{00000000-0008-0000-0000-0000C5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58" name="AutoShape 2">
          <a:extLst>
            <a:ext uri="{FF2B5EF4-FFF2-40B4-BE49-F238E27FC236}">
              <a16:creationId xmlns:a16="http://schemas.microsoft.com/office/drawing/2014/main" id="{00000000-0008-0000-0000-0000C6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59" name="AutoShape 2">
          <a:extLst>
            <a:ext uri="{FF2B5EF4-FFF2-40B4-BE49-F238E27FC236}">
              <a16:creationId xmlns:a16="http://schemas.microsoft.com/office/drawing/2014/main" id="{00000000-0008-0000-0000-0000C7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60" name="AutoShape 2">
          <a:extLst>
            <a:ext uri="{FF2B5EF4-FFF2-40B4-BE49-F238E27FC236}">
              <a16:creationId xmlns:a16="http://schemas.microsoft.com/office/drawing/2014/main" id="{00000000-0008-0000-0000-0000C8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61" name="AutoShape 2">
          <a:extLst>
            <a:ext uri="{FF2B5EF4-FFF2-40B4-BE49-F238E27FC236}">
              <a16:creationId xmlns:a16="http://schemas.microsoft.com/office/drawing/2014/main" id="{00000000-0008-0000-0000-0000C9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62" name="AutoShape 2">
          <a:extLst>
            <a:ext uri="{FF2B5EF4-FFF2-40B4-BE49-F238E27FC236}">
              <a16:creationId xmlns:a16="http://schemas.microsoft.com/office/drawing/2014/main" id="{00000000-0008-0000-0000-0000CA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63" name="AutoShape 2">
          <a:extLst>
            <a:ext uri="{FF2B5EF4-FFF2-40B4-BE49-F238E27FC236}">
              <a16:creationId xmlns:a16="http://schemas.microsoft.com/office/drawing/2014/main" id="{00000000-0008-0000-0000-0000CB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64" name="AutoShape 2">
          <a:extLst>
            <a:ext uri="{FF2B5EF4-FFF2-40B4-BE49-F238E27FC236}">
              <a16:creationId xmlns:a16="http://schemas.microsoft.com/office/drawing/2014/main" id="{00000000-0008-0000-0000-0000CC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65" name="AutoShape 2">
          <a:extLst>
            <a:ext uri="{FF2B5EF4-FFF2-40B4-BE49-F238E27FC236}">
              <a16:creationId xmlns:a16="http://schemas.microsoft.com/office/drawing/2014/main" id="{00000000-0008-0000-0000-0000CD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66" name="AutoShape 2">
          <a:extLst>
            <a:ext uri="{FF2B5EF4-FFF2-40B4-BE49-F238E27FC236}">
              <a16:creationId xmlns:a16="http://schemas.microsoft.com/office/drawing/2014/main" id="{00000000-0008-0000-0000-0000CE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67" name="AutoShape 2">
          <a:extLst>
            <a:ext uri="{FF2B5EF4-FFF2-40B4-BE49-F238E27FC236}">
              <a16:creationId xmlns:a16="http://schemas.microsoft.com/office/drawing/2014/main" id="{00000000-0008-0000-0000-0000CF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68" name="AutoShape 2">
          <a:extLst>
            <a:ext uri="{FF2B5EF4-FFF2-40B4-BE49-F238E27FC236}">
              <a16:creationId xmlns:a16="http://schemas.microsoft.com/office/drawing/2014/main" id="{00000000-0008-0000-0000-0000D0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69" name="AutoShape 2">
          <a:extLst>
            <a:ext uri="{FF2B5EF4-FFF2-40B4-BE49-F238E27FC236}">
              <a16:creationId xmlns:a16="http://schemas.microsoft.com/office/drawing/2014/main" id="{00000000-0008-0000-0000-0000D1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70" name="AutoShape 2">
          <a:extLst>
            <a:ext uri="{FF2B5EF4-FFF2-40B4-BE49-F238E27FC236}">
              <a16:creationId xmlns:a16="http://schemas.microsoft.com/office/drawing/2014/main" id="{00000000-0008-0000-0000-0000D2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71" name="AutoShape 2">
          <a:extLst>
            <a:ext uri="{FF2B5EF4-FFF2-40B4-BE49-F238E27FC236}">
              <a16:creationId xmlns:a16="http://schemas.microsoft.com/office/drawing/2014/main" id="{00000000-0008-0000-0000-0000D3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72" name="AutoShape 2">
          <a:extLst>
            <a:ext uri="{FF2B5EF4-FFF2-40B4-BE49-F238E27FC236}">
              <a16:creationId xmlns:a16="http://schemas.microsoft.com/office/drawing/2014/main" id="{00000000-0008-0000-0000-0000D4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773" name="AutoShape 2">
          <a:extLst>
            <a:ext uri="{FF2B5EF4-FFF2-40B4-BE49-F238E27FC236}">
              <a16:creationId xmlns:a16="http://schemas.microsoft.com/office/drawing/2014/main" id="{00000000-0008-0000-0000-0000D5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74" name="AutoShape 2">
          <a:extLst>
            <a:ext uri="{FF2B5EF4-FFF2-40B4-BE49-F238E27FC236}">
              <a16:creationId xmlns:a16="http://schemas.microsoft.com/office/drawing/2014/main" id="{00000000-0008-0000-0000-0000D6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75" name="AutoShape 2">
          <a:extLst>
            <a:ext uri="{FF2B5EF4-FFF2-40B4-BE49-F238E27FC236}">
              <a16:creationId xmlns:a16="http://schemas.microsoft.com/office/drawing/2014/main" id="{00000000-0008-0000-0000-0000D7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76" name="AutoShape 2">
          <a:extLst>
            <a:ext uri="{FF2B5EF4-FFF2-40B4-BE49-F238E27FC236}">
              <a16:creationId xmlns:a16="http://schemas.microsoft.com/office/drawing/2014/main" id="{00000000-0008-0000-0000-0000D8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77" name="AutoShape 2">
          <a:extLst>
            <a:ext uri="{FF2B5EF4-FFF2-40B4-BE49-F238E27FC236}">
              <a16:creationId xmlns:a16="http://schemas.microsoft.com/office/drawing/2014/main" id="{00000000-0008-0000-0000-0000D9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78" name="AutoShape 2">
          <a:extLst>
            <a:ext uri="{FF2B5EF4-FFF2-40B4-BE49-F238E27FC236}">
              <a16:creationId xmlns:a16="http://schemas.microsoft.com/office/drawing/2014/main" id="{00000000-0008-0000-0000-0000DA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79" name="AutoShape 2">
          <a:extLst>
            <a:ext uri="{FF2B5EF4-FFF2-40B4-BE49-F238E27FC236}">
              <a16:creationId xmlns:a16="http://schemas.microsoft.com/office/drawing/2014/main" id="{00000000-0008-0000-0000-0000DB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0" name="AutoShape 2">
          <a:extLst>
            <a:ext uri="{FF2B5EF4-FFF2-40B4-BE49-F238E27FC236}">
              <a16:creationId xmlns:a16="http://schemas.microsoft.com/office/drawing/2014/main" id="{00000000-0008-0000-0000-0000DC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1" name="AutoShape 2">
          <a:extLst>
            <a:ext uri="{FF2B5EF4-FFF2-40B4-BE49-F238E27FC236}">
              <a16:creationId xmlns:a16="http://schemas.microsoft.com/office/drawing/2014/main" id="{00000000-0008-0000-0000-0000DD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2" name="AutoShape 2">
          <a:extLst>
            <a:ext uri="{FF2B5EF4-FFF2-40B4-BE49-F238E27FC236}">
              <a16:creationId xmlns:a16="http://schemas.microsoft.com/office/drawing/2014/main" id="{00000000-0008-0000-0000-0000DE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3" name="AutoShape 2">
          <a:extLst>
            <a:ext uri="{FF2B5EF4-FFF2-40B4-BE49-F238E27FC236}">
              <a16:creationId xmlns:a16="http://schemas.microsoft.com/office/drawing/2014/main" id="{00000000-0008-0000-0000-0000DF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4" name="AutoShape 2">
          <a:extLst>
            <a:ext uri="{FF2B5EF4-FFF2-40B4-BE49-F238E27FC236}">
              <a16:creationId xmlns:a16="http://schemas.microsoft.com/office/drawing/2014/main" id="{00000000-0008-0000-0000-0000E0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5" name="AutoShape 2">
          <a:extLst>
            <a:ext uri="{FF2B5EF4-FFF2-40B4-BE49-F238E27FC236}">
              <a16:creationId xmlns:a16="http://schemas.microsoft.com/office/drawing/2014/main" id="{00000000-0008-0000-0000-0000E1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6" name="AutoShape 2">
          <a:extLst>
            <a:ext uri="{FF2B5EF4-FFF2-40B4-BE49-F238E27FC236}">
              <a16:creationId xmlns:a16="http://schemas.microsoft.com/office/drawing/2014/main" id="{00000000-0008-0000-0000-0000E2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7" name="AutoShape 2">
          <a:extLst>
            <a:ext uri="{FF2B5EF4-FFF2-40B4-BE49-F238E27FC236}">
              <a16:creationId xmlns:a16="http://schemas.microsoft.com/office/drawing/2014/main" id="{00000000-0008-0000-0000-0000E3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8" name="AutoShape 2">
          <a:extLst>
            <a:ext uri="{FF2B5EF4-FFF2-40B4-BE49-F238E27FC236}">
              <a16:creationId xmlns:a16="http://schemas.microsoft.com/office/drawing/2014/main" id="{00000000-0008-0000-0000-0000E4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89" name="AutoShape 2">
          <a:extLst>
            <a:ext uri="{FF2B5EF4-FFF2-40B4-BE49-F238E27FC236}">
              <a16:creationId xmlns:a16="http://schemas.microsoft.com/office/drawing/2014/main" id="{00000000-0008-0000-0000-0000E5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90" name="AutoShape 2">
          <a:extLst>
            <a:ext uri="{FF2B5EF4-FFF2-40B4-BE49-F238E27FC236}">
              <a16:creationId xmlns:a16="http://schemas.microsoft.com/office/drawing/2014/main" id="{00000000-0008-0000-0000-0000E6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91" name="AutoShape 2">
          <a:extLst>
            <a:ext uri="{FF2B5EF4-FFF2-40B4-BE49-F238E27FC236}">
              <a16:creationId xmlns:a16="http://schemas.microsoft.com/office/drawing/2014/main" id="{00000000-0008-0000-0000-0000E7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92" name="AutoShape 2">
          <a:extLst>
            <a:ext uri="{FF2B5EF4-FFF2-40B4-BE49-F238E27FC236}">
              <a16:creationId xmlns:a16="http://schemas.microsoft.com/office/drawing/2014/main" id="{00000000-0008-0000-0000-0000E8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793" name="AutoShape 2">
          <a:extLst>
            <a:ext uri="{FF2B5EF4-FFF2-40B4-BE49-F238E27FC236}">
              <a16:creationId xmlns:a16="http://schemas.microsoft.com/office/drawing/2014/main" id="{00000000-0008-0000-0000-0000E90A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94" name="AutoShape 2">
          <a:extLst>
            <a:ext uri="{FF2B5EF4-FFF2-40B4-BE49-F238E27FC236}">
              <a16:creationId xmlns:a16="http://schemas.microsoft.com/office/drawing/2014/main" id="{00000000-0008-0000-0000-0000EA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795" name="AutoShape 2">
          <a:extLst>
            <a:ext uri="{FF2B5EF4-FFF2-40B4-BE49-F238E27FC236}">
              <a16:creationId xmlns:a16="http://schemas.microsoft.com/office/drawing/2014/main" id="{00000000-0008-0000-0000-0000EB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796" name="AutoShape 2">
          <a:extLst>
            <a:ext uri="{FF2B5EF4-FFF2-40B4-BE49-F238E27FC236}">
              <a16:creationId xmlns:a16="http://schemas.microsoft.com/office/drawing/2014/main" id="{00000000-0008-0000-0000-0000EC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797" name="AutoShape 2">
          <a:extLst>
            <a:ext uri="{FF2B5EF4-FFF2-40B4-BE49-F238E27FC236}">
              <a16:creationId xmlns:a16="http://schemas.microsoft.com/office/drawing/2014/main" id="{00000000-0008-0000-0000-0000ED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798" name="AutoShape 2">
          <a:extLst>
            <a:ext uri="{FF2B5EF4-FFF2-40B4-BE49-F238E27FC236}">
              <a16:creationId xmlns:a16="http://schemas.microsoft.com/office/drawing/2014/main" id="{00000000-0008-0000-0000-0000EE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799" name="AutoShape 2">
          <a:extLst>
            <a:ext uri="{FF2B5EF4-FFF2-40B4-BE49-F238E27FC236}">
              <a16:creationId xmlns:a16="http://schemas.microsoft.com/office/drawing/2014/main" id="{00000000-0008-0000-0000-0000EF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800" name="AutoShape 2">
          <a:extLst>
            <a:ext uri="{FF2B5EF4-FFF2-40B4-BE49-F238E27FC236}">
              <a16:creationId xmlns:a16="http://schemas.microsoft.com/office/drawing/2014/main" id="{00000000-0008-0000-0000-0000F0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01" name="AutoShape 2">
          <a:extLst>
            <a:ext uri="{FF2B5EF4-FFF2-40B4-BE49-F238E27FC236}">
              <a16:creationId xmlns:a16="http://schemas.microsoft.com/office/drawing/2014/main" id="{00000000-0008-0000-0000-0000F1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02" name="AutoShape 2">
          <a:extLst>
            <a:ext uri="{FF2B5EF4-FFF2-40B4-BE49-F238E27FC236}">
              <a16:creationId xmlns:a16="http://schemas.microsoft.com/office/drawing/2014/main" id="{00000000-0008-0000-0000-0000F2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803" name="AutoShape 2">
          <a:extLst>
            <a:ext uri="{FF2B5EF4-FFF2-40B4-BE49-F238E27FC236}">
              <a16:creationId xmlns:a16="http://schemas.microsoft.com/office/drawing/2014/main" id="{00000000-0008-0000-0000-0000F3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804" name="AutoShape 2">
          <a:extLst>
            <a:ext uri="{FF2B5EF4-FFF2-40B4-BE49-F238E27FC236}">
              <a16:creationId xmlns:a16="http://schemas.microsoft.com/office/drawing/2014/main" id="{00000000-0008-0000-0000-0000F4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71584"/>
    <xdr:sp macro="" textlink="">
      <xdr:nvSpPr>
        <xdr:cNvPr id="2805" name="AutoShape 2">
          <a:extLst>
            <a:ext uri="{FF2B5EF4-FFF2-40B4-BE49-F238E27FC236}">
              <a16:creationId xmlns:a16="http://schemas.microsoft.com/office/drawing/2014/main" id="{00000000-0008-0000-0000-0000F50A0000}"/>
            </a:ext>
          </a:extLst>
        </xdr:cNvPr>
        <xdr:cNvSpPr>
          <a:spLocks noChangeAspect="1" noChangeArrowheads="1"/>
        </xdr:cNvSpPr>
      </xdr:nvSpPr>
      <xdr:spPr bwMode="auto">
        <a:xfrm>
          <a:off x="504825" y="63890769"/>
          <a:ext cx="533644" cy="2715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06" name="AutoShape 2">
          <a:extLst>
            <a:ext uri="{FF2B5EF4-FFF2-40B4-BE49-F238E27FC236}">
              <a16:creationId xmlns:a16="http://schemas.microsoft.com/office/drawing/2014/main" id="{00000000-0008-0000-0000-0000F6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807" name="AutoShape 2">
          <a:extLst>
            <a:ext uri="{FF2B5EF4-FFF2-40B4-BE49-F238E27FC236}">
              <a16:creationId xmlns:a16="http://schemas.microsoft.com/office/drawing/2014/main" id="{00000000-0008-0000-0000-0000F7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90634"/>
    <xdr:sp macro="" textlink="">
      <xdr:nvSpPr>
        <xdr:cNvPr id="2808" name="AutoShape 2">
          <a:extLst>
            <a:ext uri="{FF2B5EF4-FFF2-40B4-BE49-F238E27FC236}">
              <a16:creationId xmlns:a16="http://schemas.microsoft.com/office/drawing/2014/main" id="{00000000-0008-0000-0000-0000F80A0000}"/>
            </a:ext>
          </a:extLst>
        </xdr:cNvPr>
        <xdr:cNvSpPr>
          <a:spLocks noChangeAspect="1" noChangeArrowheads="1"/>
        </xdr:cNvSpPr>
      </xdr:nvSpPr>
      <xdr:spPr bwMode="auto">
        <a:xfrm>
          <a:off x="504825" y="63890769"/>
          <a:ext cx="533644" cy="2906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09" name="AutoShape 2">
          <a:extLst>
            <a:ext uri="{FF2B5EF4-FFF2-40B4-BE49-F238E27FC236}">
              <a16:creationId xmlns:a16="http://schemas.microsoft.com/office/drawing/2014/main" id="{00000000-0008-0000-0000-0000F9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10" name="AutoShape 2">
          <a:extLst>
            <a:ext uri="{FF2B5EF4-FFF2-40B4-BE49-F238E27FC236}">
              <a16:creationId xmlns:a16="http://schemas.microsoft.com/office/drawing/2014/main" id="{00000000-0008-0000-0000-0000FA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11" name="AutoShape 2">
          <a:extLst>
            <a:ext uri="{FF2B5EF4-FFF2-40B4-BE49-F238E27FC236}">
              <a16:creationId xmlns:a16="http://schemas.microsoft.com/office/drawing/2014/main" id="{00000000-0008-0000-0000-0000FB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12" name="AutoShape 2">
          <a:extLst>
            <a:ext uri="{FF2B5EF4-FFF2-40B4-BE49-F238E27FC236}">
              <a16:creationId xmlns:a16="http://schemas.microsoft.com/office/drawing/2014/main" id="{00000000-0008-0000-0000-0000FC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13" name="AutoShape 2">
          <a:extLst>
            <a:ext uri="{FF2B5EF4-FFF2-40B4-BE49-F238E27FC236}">
              <a16:creationId xmlns:a16="http://schemas.microsoft.com/office/drawing/2014/main" id="{00000000-0008-0000-0000-0000FD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14" name="AutoShape 2">
          <a:extLst>
            <a:ext uri="{FF2B5EF4-FFF2-40B4-BE49-F238E27FC236}">
              <a16:creationId xmlns:a16="http://schemas.microsoft.com/office/drawing/2014/main" id="{00000000-0008-0000-0000-0000FE0A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15" name="AutoShape 2">
          <a:extLst>
            <a:ext uri="{FF2B5EF4-FFF2-40B4-BE49-F238E27FC236}">
              <a16:creationId xmlns:a16="http://schemas.microsoft.com/office/drawing/2014/main" id="{00000000-0008-0000-0000-0000FF0A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16" name="AutoShape 2">
          <a:extLst>
            <a:ext uri="{FF2B5EF4-FFF2-40B4-BE49-F238E27FC236}">
              <a16:creationId xmlns:a16="http://schemas.microsoft.com/office/drawing/2014/main" id="{00000000-0008-0000-0000-000000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17" name="AutoShape 2">
          <a:extLst>
            <a:ext uri="{FF2B5EF4-FFF2-40B4-BE49-F238E27FC236}">
              <a16:creationId xmlns:a16="http://schemas.microsoft.com/office/drawing/2014/main" id="{00000000-0008-0000-0000-000001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18" name="AutoShape 2">
          <a:extLst>
            <a:ext uri="{FF2B5EF4-FFF2-40B4-BE49-F238E27FC236}">
              <a16:creationId xmlns:a16="http://schemas.microsoft.com/office/drawing/2014/main" id="{00000000-0008-0000-0000-000002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19" name="AutoShape 2">
          <a:extLst>
            <a:ext uri="{FF2B5EF4-FFF2-40B4-BE49-F238E27FC236}">
              <a16:creationId xmlns:a16="http://schemas.microsoft.com/office/drawing/2014/main" id="{00000000-0008-0000-0000-000003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20" name="AutoShape 2">
          <a:extLst>
            <a:ext uri="{FF2B5EF4-FFF2-40B4-BE49-F238E27FC236}">
              <a16:creationId xmlns:a16="http://schemas.microsoft.com/office/drawing/2014/main" id="{00000000-0008-0000-0000-000004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21" name="AutoShape 2">
          <a:extLst>
            <a:ext uri="{FF2B5EF4-FFF2-40B4-BE49-F238E27FC236}">
              <a16:creationId xmlns:a16="http://schemas.microsoft.com/office/drawing/2014/main" id="{00000000-0008-0000-0000-000005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22" name="AutoShape 2">
          <a:extLst>
            <a:ext uri="{FF2B5EF4-FFF2-40B4-BE49-F238E27FC236}">
              <a16:creationId xmlns:a16="http://schemas.microsoft.com/office/drawing/2014/main" id="{00000000-0008-0000-0000-000006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23" name="AutoShape 2">
          <a:extLst>
            <a:ext uri="{FF2B5EF4-FFF2-40B4-BE49-F238E27FC236}">
              <a16:creationId xmlns:a16="http://schemas.microsoft.com/office/drawing/2014/main" id="{00000000-0008-0000-0000-000007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24" name="AutoShape 2">
          <a:extLst>
            <a:ext uri="{FF2B5EF4-FFF2-40B4-BE49-F238E27FC236}">
              <a16:creationId xmlns:a16="http://schemas.microsoft.com/office/drawing/2014/main" id="{00000000-0008-0000-0000-000008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25" name="AutoShape 2">
          <a:extLst>
            <a:ext uri="{FF2B5EF4-FFF2-40B4-BE49-F238E27FC236}">
              <a16:creationId xmlns:a16="http://schemas.microsoft.com/office/drawing/2014/main" id="{00000000-0008-0000-0000-000009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26" name="AutoShape 2">
          <a:extLst>
            <a:ext uri="{FF2B5EF4-FFF2-40B4-BE49-F238E27FC236}">
              <a16:creationId xmlns:a16="http://schemas.microsoft.com/office/drawing/2014/main" id="{00000000-0008-0000-0000-00000A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27" name="AutoShape 2">
          <a:extLst>
            <a:ext uri="{FF2B5EF4-FFF2-40B4-BE49-F238E27FC236}">
              <a16:creationId xmlns:a16="http://schemas.microsoft.com/office/drawing/2014/main" id="{00000000-0008-0000-0000-00000B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28" name="AutoShape 2">
          <a:extLst>
            <a:ext uri="{FF2B5EF4-FFF2-40B4-BE49-F238E27FC236}">
              <a16:creationId xmlns:a16="http://schemas.microsoft.com/office/drawing/2014/main" id="{00000000-0008-0000-0000-00000C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29" name="AutoShape 2">
          <a:extLst>
            <a:ext uri="{FF2B5EF4-FFF2-40B4-BE49-F238E27FC236}">
              <a16:creationId xmlns:a16="http://schemas.microsoft.com/office/drawing/2014/main" id="{00000000-0008-0000-0000-00000D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0" name="AutoShape 2">
          <a:extLst>
            <a:ext uri="{FF2B5EF4-FFF2-40B4-BE49-F238E27FC236}">
              <a16:creationId xmlns:a16="http://schemas.microsoft.com/office/drawing/2014/main" id="{00000000-0008-0000-0000-00000E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1" name="AutoShape 2">
          <a:extLst>
            <a:ext uri="{FF2B5EF4-FFF2-40B4-BE49-F238E27FC236}">
              <a16:creationId xmlns:a16="http://schemas.microsoft.com/office/drawing/2014/main" id="{00000000-0008-0000-0000-00000F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2" name="AutoShape 2">
          <a:extLst>
            <a:ext uri="{FF2B5EF4-FFF2-40B4-BE49-F238E27FC236}">
              <a16:creationId xmlns:a16="http://schemas.microsoft.com/office/drawing/2014/main" id="{00000000-0008-0000-0000-000010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3" name="AutoShape 2">
          <a:extLst>
            <a:ext uri="{FF2B5EF4-FFF2-40B4-BE49-F238E27FC236}">
              <a16:creationId xmlns:a16="http://schemas.microsoft.com/office/drawing/2014/main" id="{00000000-0008-0000-0000-000011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4" name="AutoShape 2">
          <a:extLst>
            <a:ext uri="{FF2B5EF4-FFF2-40B4-BE49-F238E27FC236}">
              <a16:creationId xmlns:a16="http://schemas.microsoft.com/office/drawing/2014/main" id="{00000000-0008-0000-0000-000012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5" name="AutoShape 2">
          <a:extLst>
            <a:ext uri="{FF2B5EF4-FFF2-40B4-BE49-F238E27FC236}">
              <a16:creationId xmlns:a16="http://schemas.microsoft.com/office/drawing/2014/main" id="{00000000-0008-0000-0000-000013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81109"/>
    <xdr:sp macro="" textlink="">
      <xdr:nvSpPr>
        <xdr:cNvPr id="2836" name="AutoShape 2">
          <a:extLst>
            <a:ext uri="{FF2B5EF4-FFF2-40B4-BE49-F238E27FC236}">
              <a16:creationId xmlns:a16="http://schemas.microsoft.com/office/drawing/2014/main" id="{00000000-0008-0000-0000-0000140B0000}"/>
            </a:ext>
          </a:extLst>
        </xdr:cNvPr>
        <xdr:cNvSpPr>
          <a:spLocks noChangeAspect="1" noChangeArrowheads="1"/>
        </xdr:cNvSpPr>
      </xdr:nvSpPr>
      <xdr:spPr bwMode="auto">
        <a:xfrm>
          <a:off x="504825" y="63890769"/>
          <a:ext cx="533644" cy="28110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7" name="AutoShape 2">
          <a:extLst>
            <a:ext uri="{FF2B5EF4-FFF2-40B4-BE49-F238E27FC236}">
              <a16:creationId xmlns:a16="http://schemas.microsoft.com/office/drawing/2014/main" id="{00000000-0008-0000-0000-000015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8" name="AutoShape 2">
          <a:extLst>
            <a:ext uri="{FF2B5EF4-FFF2-40B4-BE49-F238E27FC236}">
              <a16:creationId xmlns:a16="http://schemas.microsoft.com/office/drawing/2014/main" id="{00000000-0008-0000-0000-000016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39" name="AutoShape 2">
          <a:extLst>
            <a:ext uri="{FF2B5EF4-FFF2-40B4-BE49-F238E27FC236}">
              <a16:creationId xmlns:a16="http://schemas.microsoft.com/office/drawing/2014/main" id="{00000000-0008-0000-0000-000017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309684"/>
    <xdr:sp macro="" textlink="">
      <xdr:nvSpPr>
        <xdr:cNvPr id="2840" name="AutoShape 2">
          <a:extLst>
            <a:ext uri="{FF2B5EF4-FFF2-40B4-BE49-F238E27FC236}">
              <a16:creationId xmlns:a16="http://schemas.microsoft.com/office/drawing/2014/main" id="{00000000-0008-0000-0000-0000180B0000}"/>
            </a:ext>
          </a:extLst>
        </xdr:cNvPr>
        <xdr:cNvSpPr>
          <a:spLocks noChangeAspect="1" noChangeArrowheads="1"/>
        </xdr:cNvSpPr>
      </xdr:nvSpPr>
      <xdr:spPr bwMode="auto">
        <a:xfrm>
          <a:off x="504825" y="63890769"/>
          <a:ext cx="533644" cy="30968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1" name="AutoShape 2">
          <a:extLst>
            <a:ext uri="{FF2B5EF4-FFF2-40B4-BE49-F238E27FC236}">
              <a16:creationId xmlns:a16="http://schemas.microsoft.com/office/drawing/2014/main" id="{00000000-0008-0000-0000-000019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2" name="AutoShape 2">
          <a:extLst>
            <a:ext uri="{FF2B5EF4-FFF2-40B4-BE49-F238E27FC236}">
              <a16:creationId xmlns:a16="http://schemas.microsoft.com/office/drawing/2014/main" id="{00000000-0008-0000-0000-00001A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3" name="AutoShape 2">
          <a:extLst>
            <a:ext uri="{FF2B5EF4-FFF2-40B4-BE49-F238E27FC236}">
              <a16:creationId xmlns:a16="http://schemas.microsoft.com/office/drawing/2014/main" id="{00000000-0008-0000-0000-00001B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4" name="AutoShape 2">
          <a:extLst>
            <a:ext uri="{FF2B5EF4-FFF2-40B4-BE49-F238E27FC236}">
              <a16:creationId xmlns:a16="http://schemas.microsoft.com/office/drawing/2014/main" id="{00000000-0008-0000-0000-00001C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5" name="AutoShape 2">
          <a:extLst>
            <a:ext uri="{FF2B5EF4-FFF2-40B4-BE49-F238E27FC236}">
              <a16:creationId xmlns:a16="http://schemas.microsoft.com/office/drawing/2014/main" id="{00000000-0008-0000-0000-00001D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6" name="AutoShape 2">
          <a:extLst>
            <a:ext uri="{FF2B5EF4-FFF2-40B4-BE49-F238E27FC236}">
              <a16:creationId xmlns:a16="http://schemas.microsoft.com/office/drawing/2014/main" id="{00000000-0008-0000-0000-00001E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7" name="AutoShape 2">
          <a:extLst>
            <a:ext uri="{FF2B5EF4-FFF2-40B4-BE49-F238E27FC236}">
              <a16:creationId xmlns:a16="http://schemas.microsoft.com/office/drawing/2014/main" id="{00000000-0008-0000-0000-00001F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8" name="AutoShape 2">
          <a:extLst>
            <a:ext uri="{FF2B5EF4-FFF2-40B4-BE49-F238E27FC236}">
              <a16:creationId xmlns:a16="http://schemas.microsoft.com/office/drawing/2014/main" id="{00000000-0008-0000-0000-000020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49" name="AutoShape 2">
          <a:extLst>
            <a:ext uri="{FF2B5EF4-FFF2-40B4-BE49-F238E27FC236}">
              <a16:creationId xmlns:a16="http://schemas.microsoft.com/office/drawing/2014/main" id="{00000000-0008-0000-0000-000021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50" name="AutoShape 2">
          <a:extLst>
            <a:ext uri="{FF2B5EF4-FFF2-40B4-BE49-F238E27FC236}">
              <a16:creationId xmlns:a16="http://schemas.microsoft.com/office/drawing/2014/main" id="{00000000-0008-0000-0000-000022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51" name="AutoShape 2">
          <a:extLst>
            <a:ext uri="{FF2B5EF4-FFF2-40B4-BE49-F238E27FC236}">
              <a16:creationId xmlns:a16="http://schemas.microsoft.com/office/drawing/2014/main" id="{00000000-0008-0000-0000-000023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52" name="AutoShape 2">
          <a:extLst>
            <a:ext uri="{FF2B5EF4-FFF2-40B4-BE49-F238E27FC236}">
              <a16:creationId xmlns:a16="http://schemas.microsoft.com/office/drawing/2014/main" id="{00000000-0008-0000-0000-000024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53" name="AutoShape 2">
          <a:extLst>
            <a:ext uri="{FF2B5EF4-FFF2-40B4-BE49-F238E27FC236}">
              <a16:creationId xmlns:a16="http://schemas.microsoft.com/office/drawing/2014/main" id="{00000000-0008-0000-0000-000025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54" name="AutoShape 2">
          <a:extLst>
            <a:ext uri="{FF2B5EF4-FFF2-40B4-BE49-F238E27FC236}">
              <a16:creationId xmlns:a16="http://schemas.microsoft.com/office/drawing/2014/main" id="{00000000-0008-0000-0000-000026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305</xdr:row>
      <xdr:rowOff>0</xdr:rowOff>
    </xdr:from>
    <xdr:ext cx="533644" cy="252534"/>
    <xdr:sp macro="" textlink="">
      <xdr:nvSpPr>
        <xdr:cNvPr id="2855" name="AutoShape 2">
          <a:extLst>
            <a:ext uri="{FF2B5EF4-FFF2-40B4-BE49-F238E27FC236}">
              <a16:creationId xmlns:a16="http://schemas.microsoft.com/office/drawing/2014/main" id="{00000000-0008-0000-0000-0000270B0000}"/>
            </a:ext>
          </a:extLst>
        </xdr:cNvPr>
        <xdr:cNvSpPr>
          <a:spLocks noChangeAspect="1" noChangeArrowheads="1"/>
        </xdr:cNvSpPr>
      </xdr:nvSpPr>
      <xdr:spPr bwMode="auto">
        <a:xfrm>
          <a:off x="504825" y="63890769"/>
          <a:ext cx="533644" cy="25253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twoCellAnchor editAs="oneCell">
    <xdr:from>
      <xdr:col>0</xdr:col>
      <xdr:colOff>485775</xdr:colOff>
      <xdr:row>507</xdr:row>
      <xdr:rowOff>0</xdr:rowOff>
    </xdr:from>
    <xdr:to>
      <xdr:col>1</xdr:col>
      <xdr:colOff>181841</xdr:colOff>
      <xdr:row>508</xdr:row>
      <xdr:rowOff>142874</xdr:rowOff>
    </xdr:to>
    <xdr:sp macro="" textlink="">
      <xdr:nvSpPr>
        <xdr:cNvPr id="2856" name="AutoShape 2">
          <a:extLst>
            <a:ext uri="{FF2B5EF4-FFF2-40B4-BE49-F238E27FC236}">
              <a16:creationId xmlns:a16="http://schemas.microsoft.com/office/drawing/2014/main" id="{00000000-0008-0000-0000-000028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57" name="AutoShape 2">
          <a:extLst>
            <a:ext uri="{FF2B5EF4-FFF2-40B4-BE49-F238E27FC236}">
              <a16:creationId xmlns:a16="http://schemas.microsoft.com/office/drawing/2014/main" id="{00000000-0008-0000-0000-000029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58" name="AutoShape 2">
          <a:extLst>
            <a:ext uri="{FF2B5EF4-FFF2-40B4-BE49-F238E27FC236}">
              <a16:creationId xmlns:a16="http://schemas.microsoft.com/office/drawing/2014/main" id="{00000000-0008-0000-0000-00002A0B0000}"/>
            </a:ext>
          </a:extLst>
        </xdr:cNvPr>
        <xdr:cNvSpPr>
          <a:spLocks noChangeAspect="1" noChangeArrowheads="1"/>
        </xdr:cNvSpPr>
      </xdr:nvSpPr>
      <xdr:spPr bwMode="auto">
        <a:xfrm>
          <a:off x="485775" y="51263550"/>
          <a:ext cx="371475" cy="314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59" name="AutoShape 2">
          <a:extLst>
            <a:ext uri="{FF2B5EF4-FFF2-40B4-BE49-F238E27FC236}">
              <a16:creationId xmlns:a16="http://schemas.microsoft.com/office/drawing/2014/main" id="{00000000-0008-0000-0000-00002B0B0000}"/>
            </a:ext>
          </a:extLst>
        </xdr:cNvPr>
        <xdr:cNvSpPr>
          <a:spLocks noChangeAspect="1" noChangeArrowheads="1"/>
        </xdr:cNvSpPr>
      </xdr:nvSpPr>
      <xdr:spPr bwMode="auto">
        <a:xfrm>
          <a:off x="485775" y="51263550"/>
          <a:ext cx="371475" cy="314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60" name="AutoShape 2">
          <a:extLst>
            <a:ext uri="{FF2B5EF4-FFF2-40B4-BE49-F238E27FC236}">
              <a16:creationId xmlns:a16="http://schemas.microsoft.com/office/drawing/2014/main" id="{00000000-0008-0000-0000-00002C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61" name="AutoShape 2">
          <a:extLst>
            <a:ext uri="{FF2B5EF4-FFF2-40B4-BE49-F238E27FC236}">
              <a16:creationId xmlns:a16="http://schemas.microsoft.com/office/drawing/2014/main" id="{00000000-0008-0000-0000-00002D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62" name="AutoShape 2">
          <a:extLst>
            <a:ext uri="{FF2B5EF4-FFF2-40B4-BE49-F238E27FC236}">
              <a16:creationId xmlns:a16="http://schemas.microsoft.com/office/drawing/2014/main" id="{00000000-0008-0000-0000-00002E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63" name="AutoShape 2">
          <a:extLst>
            <a:ext uri="{FF2B5EF4-FFF2-40B4-BE49-F238E27FC236}">
              <a16:creationId xmlns:a16="http://schemas.microsoft.com/office/drawing/2014/main" id="{00000000-0008-0000-0000-00002F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64" name="AutoShape 2">
          <a:extLst>
            <a:ext uri="{FF2B5EF4-FFF2-40B4-BE49-F238E27FC236}">
              <a16:creationId xmlns:a16="http://schemas.microsoft.com/office/drawing/2014/main" id="{00000000-0008-0000-0000-000030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65" name="AutoShape 2">
          <a:extLst>
            <a:ext uri="{FF2B5EF4-FFF2-40B4-BE49-F238E27FC236}">
              <a16:creationId xmlns:a16="http://schemas.microsoft.com/office/drawing/2014/main" id="{00000000-0008-0000-0000-000031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66" name="AutoShape 2">
          <a:extLst>
            <a:ext uri="{FF2B5EF4-FFF2-40B4-BE49-F238E27FC236}">
              <a16:creationId xmlns:a16="http://schemas.microsoft.com/office/drawing/2014/main" id="{00000000-0008-0000-0000-0000320B0000}"/>
            </a:ext>
          </a:extLst>
        </xdr:cNvPr>
        <xdr:cNvSpPr>
          <a:spLocks noChangeAspect="1" noChangeArrowheads="1"/>
        </xdr:cNvSpPr>
      </xdr:nvSpPr>
      <xdr:spPr bwMode="auto">
        <a:xfrm>
          <a:off x="485775" y="51263550"/>
          <a:ext cx="371475" cy="314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67" name="AutoShape 2">
          <a:extLst>
            <a:ext uri="{FF2B5EF4-FFF2-40B4-BE49-F238E27FC236}">
              <a16:creationId xmlns:a16="http://schemas.microsoft.com/office/drawing/2014/main" id="{00000000-0008-0000-0000-0000330B0000}"/>
            </a:ext>
          </a:extLst>
        </xdr:cNvPr>
        <xdr:cNvSpPr>
          <a:spLocks noChangeAspect="1" noChangeArrowheads="1"/>
        </xdr:cNvSpPr>
      </xdr:nvSpPr>
      <xdr:spPr bwMode="auto">
        <a:xfrm>
          <a:off x="485775" y="51263550"/>
          <a:ext cx="371475" cy="314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68" name="AutoShape 2">
          <a:extLst>
            <a:ext uri="{FF2B5EF4-FFF2-40B4-BE49-F238E27FC236}">
              <a16:creationId xmlns:a16="http://schemas.microsoft.com/office/drawing/2014/main" id="{00000000-0008-0000-0000-000034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69" name="AutoShape 2">
          <a:extLst>
            <a:ext uri="{FF2B5EF4-FFF2-40B4-BE49-F238E27FC236}">
              <a16:creationId xmlns:a16="http://schemas.microsoft.com/office/drawing/2014/main" id="{00000000-0008-0000-0000-000035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70" name="AutoShape 2">
          <a:extLst>
            <a:ext uri="{FF2B5EF4-FFF2-40B4-BE49-F238E27FC236}">
              <a16:creationId xmlns:a16="http://schemas.microsoft.com/office/drawing/2014/main" id="{00000000-0008-0000-0000-000036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71" name="AutoShape 2">
          <a:extLst>
            <a:ext uri="{FF2B5EF4-FFF2-40B4-BE49-F238E27FC236}">
              <a16:creationId xmlns:a16="http://schemas.microsoft.com/office/drawing/2014/main" id="{00000000-0008-0000-0000-000037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72" name="AutoShape 2">
          <a:extLst>
            <a:ext uri="{FF2B5EF4-FFF2-40B4-BE49-F238E27FC236}">
              <a16:creationId xmlns:a16="http://schemas.microsoft.com/office/drawing/2014/main" id="{00000000-0008-0000-0000-000038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73" name="AutoShape 2">
          <a:extLst>
            <a:ext uri="{FF2B5EF4-FFF2-40B4-BE49-F238E27FC236}">
              <a16:creationId xmlns:a16="http://schemas.microsoft.com/office/drawing/2014/main" id="{00000000-0008-0000-0000-000039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74" name="AutoShape 2">
          <a:extLst>
            <a:ext uri="{FF2B5EF4-FFF2-40B4-BE49-F238E27FC236}">
              <a16:creationId xmlns:a16="http://schemas.microsoft.com/office/drawing/2014/main" id="{00000000-0008-0000-0000-00003A0B0000}"/>
            </a:ext>
          </a:extLst>
        </xdr:cNvPr>
        <xdr:cNvSpPr>
          <a:spLocks noChangeAspect="1" noChangeArrowheads="1"/>
        </xdr:cNvSpPr>
      </xdr:nvSpPr>
      <xdr:spPr bwMode="auto">
        <a:xfrm>
          <a:off x="485775" y="51263550"/>
          <a:ext cx="371475" cy="314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75" name="AutoShape 2">
          <a:extLst>
            <a:ext uri="{FF2B5EF4-FFF2-40B4-BE49-F238E27FC236}">
              <a16:creationId xmlns:a16="http://schemas.microsoft.com/office/drawing/2014/main" id="{00000000-0008-0000-0000-00003B0B0000}"/>
            </a:ext>
          </a:extLst>
        </xdr:cNvPr>
        <xdr:cNvSpPr>
          <a:spLocks noChangeAspect="1" noChangeArrowheads="1"/>
        </xdr:cNvSpPr>
      </xdr:nvSpPr>
      <xdr:spPr bwMode="auto">
        <a:xfrm>
          <a:off x="485775" y="51263550"/>
          <a:ext cx="371475" cy="314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76" name="AutoShape 2">
          <a:extLst>
            <a:ext uri="{FF2B5EF4-FFF2-40B4-BE49-F238E27FC236}">
              <a16:creationId xmlns:a16="http://schemas.microsoft.com/office/drawing/2014/main" id="{00000000-0008-0000-0000-00003C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77" name="AutoShape 2">
          <a:extLst>
            <a:ext uri="{FF2B5EF4-FFF2-40B4-BE49-F238E27FC236}">
              <a16:creationId xmlns:a16="http://schemas.microsoft.com/office/drawing/2014/main" id="{00000000-0008-0000-0000-00003D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78" name="AutoShape 2">
          <a:extLst>
            <a:ext uri="{FF2B5EF4-FFF2-40B4-BE49-F238E27FC236}">
              <a16:creationId xmlns:a16="http://schemas.microsoft.com/office/drawing/2014/main" id="{00000000-0008-0000-0000-00003E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79" name="AutoShape 2">
          <a:extLst>
            <a:ext uri="{FF2B5EF4-FFF2-40B4-BE49-F238E27FC236}">
              <a16:creationId xmlns:a16="http://schemas.microsoft.com/office/drawing/2014/main" id="{00000000-0008-0000-0000-00003F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80" name="AutoShape 2">
          <a:extLst>
            <a:ext uri="{FF2B5EF4-FFF2-40B4-BE49-F238E27FC236}">
              <a16:creationId xmlns:a16="http://schemas.microsoft.com/office/drawing/2014/main" id="{00000000-0008-0000-0000-000040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81" name="AutoShape 2">
          <a:extLst>
            <a:ext uri="{FF2B5EF4-FFF2-40B4-BE49-F238E27FC236}">
              <a16:creationId xmlns:a16="http://schemas.microsoft.com/office/drawing/2014/main" id="{00000000-0008-0000-0000-000041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82" name="AutoShape 2">
          <a:extLst>
            <a:ext uri="{FF2B5EF4-FFF2-40B4-BE49-F238E27FC236}">
              <a16:creationId xmlns:a16="http://schemas.microsoft.com/office/drawing/2014/main" id="{00000000-0008-0000-0000-0000420B0000}"/>
            </a:ext>
          </a:extLst>
        </xdr:cNvPr>
        <xdr:cNvSpPr>
          <a:spLocks noChangeAspect="1" noChangeArrowheads="1"/>
        </xdr:cNvSpPr>
      </xdr:nvSpPr>
      <xdr:spPr bwMode="auto">
        <a:xfrm>
          <a:off x="485775" y="51263550"/>
          <a:ext cx="371475" cy="314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123824</xdr:rowOff>
    </xdr:to>
    <xdr:sp macro="" textlink="">
      <xdr:nvSpPr>
        <xdr:cNvPr id="2883" name="AutoShape 2">
          <a:extLst>
            <a:ext uri="{FF2B5EF4-FFF2-40B4-BE49-F238E27FC236}">
              <a16:creationId xmlns:a16="http://schemas.microsoft.com/office/drawing/2014/main" id="{00000000-0008-0000-0000-0000430B0000}"/>
            </a:ext>
          </a:extLst>
        </xdr:cNvPr>
        <xdr:cNvSpPr>
          <a:spLocks noChangeAspect="1" noChangeArrowheads="1"/>
        </xdr:cNvSpPr>
      </xdr:nvSpPr>
      <xdr:spPr bwMode="auto">
        <a:xfrm>
          <a:off x="485775" y="51263550"/>
          <a:ext cx="371475" cy="3143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142874</xdr:rowOff>
    </xdr:to>
    <xdr:sp macro="" textlink="">
      <xdr:nvSpPr>
        <xdr:cNvPr id="2884" name="AutoShape 2">
          <a:extLst>
            <a:ext uri="{FF2B5EF4-FFF2-40B4-BE49-F238E27FC236}">
              <a16:creationId xmlns:a16="http://schemas.microsoft.com/office/drawing/2014/main" id="{00000000-0008-0000-0000-0000440B0000}"/>
            </a:ext>
          </a:extLst>
        </xdr:cNvPr>
        <xdr:cNvSpPr>
          <a:spLocks noChangeAspect="1" noChangeArrowheads="1"/>
        </xdr:cNvSpPr>
      </xdr:nvSpPr>
      <xdr:spPr bwMode="auto">
        <a:xfrm>
          <a:off x="4857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85" name="AutoShape 2">
          <a:extLst>
            <a:ext uri="{FF2B5EF4-FFF2-40B4-BE49-F238E27FC236}">
              <a16:creationId xmlns:a16="http://schemas.microsoft.com/office/drawing/2014/main" id="{00000000-0008-0000-0000-000045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507</xdr:row>
      <xdr:rowOff>0</xdr:rowOff>
    </xdr:from>
    <xdr:to>
      <xdr:col>1</xdr:col>
      <xdr:colOff>181841</xdr:colOff>
      <xdr:row>508</xdr:row>
      <xdr:rowOff>133349</xdr:rowOff>
    </xdr:to>
    <xdr:sp macro="" textlink="">
      <xdr:nvSpPr>
        <xdr:cNvPr id="2886" name="AutoShape 2">
          <a:extLst>
            <a:ext uri="{FF2B5EF4-FFF2-40B4-BE49-F238E27FC236}">
              <a16:creationId xmlns:a16="http://schemas.microsoft.com/office/drawing/2014/main" id="{00000000-0008-0000-0000-0000460B0000}"/>
            </a:ext>
          </a:extLst>
        </xdr:cNvPr>
        <xdr:cNvSpPr>
          <a:spLocks noChangeAspect="1" noChangeArrowheads="1"/>
        </xdr:cNvSpPr>
      </xdr:nvSpPr>
      <xdr:spPr bwMode="auto">
        <a:xfrm>
          <a:off x="485775" y="51263550"/>
          <a:ext cx="371475" cy="3238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507</xdr:row>
      <xdr:rowOff>0</xdr:rowOff>
    </xdr:from>
    <xdr:to>
      <xdr:col>1</xdr:col>
      <xdr:colOff>143741</xdr:colOff>
      <xdr:row>508</xdr:row>
      <xdr:rowOff>142874</xdr:rowOff>
    </xdr:to>
    <xdr:sp macro="" textlink="">
      <xdr:nvSpPr>
        <xdr:cNvPr id="2887" name="AutoShape 2">
          <a:extLst>
            <a:ext uri="{FF2B5EF4-FFF2-40B4-BE49-F238E27FC236}">
              <a16:creationId xmlns:a16="http://schemas.microsoft.com/office/drawing/2014/main" id="{00000000-0008-0000-0000-0000470B0000}"/>
            </a:ext>
          </a:extLst>
        </xdr:cNvPr>
        <xdr:cNvSpPr>
          <a:spLocks noChangeAspect="1" noChangeArrowheads="1"/>
        </xdr:cNvSpPr>
      </xdr:nvSpPr>
      <xdr:spPr bwMode="auto">
        <a:xfrm>
          <a:off x="447675" y="51263550"/>
          <a:ext cx="371475" cy="3333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888" name="AutoShape 2">
          <a:extLst>
            <a:ext uri="{FF2B5EF4-FFF2-40B4-BE49-F238E27FC236}">
              <a16:creationId xmlns:a16="http://schemas.microsoft.com/office/drawing/2014/main" id="{00000000-0008-0000-0000-000048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889" name="AutoShape 2">
          <a:extLst>
            <a:ext uri="{FF2B5EF4-FFF2-40B4-BE49-F238E27FC236}">
              <a16:creationId xmlns:a16="http://schemas.microsoft.com/office/drawing/2014/main" id="{00000000-0008-0000-0000-000049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890" name="AutoShape 2">
          <a:extLst>
            <a:ext uri="{FF2B5EF4-FFF2-40B4-BE49-F238E27FC236}">
              <a16:creationId xmlns:a16="http://schemas.microsoft.com/office/drawing/2014/main" id="{00000000-0008-0000-0000-00004A0B0000}"/>
            </a:ext>
          </a:extLst>
        </xdr:cNvPr>
        <xdr:cNvSpPr>
          <a:spLocks noChangeAspect="1" noChangeArrowheads="1"/>
        </xdr:cNvSpPr>
      </xdr:nvSpPr>
      <xdr:spPr bwMode="auto">
        <a:xfrm>
          <a:off x="504825" y="51263550"/>
          <a:ext cx="438150" cy="2666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891" name="AutoShape 2">
          <a:extLst>
            <a:ext uri="{FF2B5EF4-FFF2-40B4-BE49-F238E27FC236}">
              <a16:creationId xmlns:a16="http://schemas.microsoft.com/office/drawing/2014/main" id="{00000000-0008-0000-0000-00004B0B0000}"/>
            </a:ext>
          </a:extLst>
        </xdr:cNvPr>
        <xdr:cNvSpPr>
          <a:spLocks noChangeAspect="1" noChangeArrowheads="1"/>
        </xdr:cNvSpPr>
      </xdr:nvSpPr>
      <xdr:spPr bwMode="auto">
        <a:xfrm>
          <a:off x="504825" y="51263550"/>
          <a:ext cx="438150" cy="2666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892" name="AutoShape 2">
          <a:extLst>
            <a:ext uri="{FF2B5EF4-FFF2-40B4-BE49-F238E27FC236}">
              <a16:creationId xmlns:a16="http://schemas.microsoft.com/office/drawing/2014/main" id="{00000000-0008-0000-0000-00004C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893" name="AutoShape 2">
          <a:extLst>
            <a:ext uri="{FF2B5EF4-FFF2-40B4-BE49-F238E27FC236}">
              <a16:creationId xmlns:a16="http://schemas.microsoft.com/office/drawing/2014/main" id="{00000000-0008-0000-0000-00004D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894" name="AutoShape 2">
          <a:extLst>
            <a:ext uri="{FF2B5EF4-FFF2-40B4-BE49-F238E27FC236}">
              <a16:creationId xmlns:a16="http://schemas.microsoft.com/office/drawing/2014/main" id="{00000000-0008-0000-0000-00004E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895" name="AutoShape 2">
          <a:extLst>
            <a:ext uri="{FF2B5EF4-FFF2-40B4-BE49-F238E27FC236}">
              <a16:creationId xmlns:a16="http://schemas.microsoft.com/office/drawing/2014/main" id="{00000000-0008-0000-0000-00004F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896" name="AutoShape 2">
          <a:extLst>
            <a:ext uri="{FF2B5EF4-FFF2-40B4-BE49-F238E27FC236}">
              <a16:creationId xmlns:a16="http://schemas.microsoft.com/office/drawing/2014/main" id="{00000000-0008-0000-0000-000050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897" name="AutoShape 2">
          <a:extLst>
            <a:ext uri="{FF2B5EF4-FFF2-40B4-BE49-F238E27FC236}">
              <a16:creationId xmlns:a16="http://schemas.microsoft.com/office/drawing/2014/main" id="{00000000-0008-0000-0000-000051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898" name="AutoShape 2">
          <a:extLst>
            <a:ext uri="{FF2B5EF4-FFF2-40B4-BE49-F238E27FC236}">
              <a16:creationId xmlns:a16="http://schemas.microsoft.com/office/drawing/2014/main" id="{00000000-0008-0000-0000-0000520B0000}"/>
            </a:ext>
          </a:extLst>
        </xdr:cNvPr>
        <xdr:cNvSpPr>
          <a:spLocks noChangeAspect="1" noChangeArrowheads="1"/>
        </xdr:cNvSpPr>
      </xdr:nvSpPr>
      <xdr:spPr bwMode="auto">
        <a:xfrm>
          <a:off x="504825" y="51263550"/>
          <a:ext cx="438150" cy="2666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899" name="AutoShape 2">
          <a:extLst>
            <a:ext uri="{FF2B5EF4-FFF2-40B4-BE49-F238E27FC236}">
              <a16:creationId xmlns:a16="http://schemas.microsoft.com/office/drawing/2014/main" id="{00000000-0008-0000-0000-0000530B0000}"/>
            </a:ext>
          </a:extLst>
        </xdr:cNvPr>
        <xdr:cNvSpPr>
          <a:spLocks noChangeAspect="1" noChangeArrowheads="1"/>
        </xdr:cNvSpPr>
      </xdr:nvSpPr>
      <xdr:spPr bwMode="auto">
        <a:xfrm>
          <a:off x="504825" y="51263550"/>
          <a:ext cx="438150" cy="2666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00" name="AutoShape 2">
          <a:extLst>
            <a:ext uri="{FF2B5EF4-FFF2-40B4-BE49-F238E27FC236}">
              <a16:creationId xmlns:a16="http://schemas.microsoft.com/office/drawing/2014/main" id="{00000000-0008-0000-0000-000054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01" name="AutoShape 2">
          <a:extLst>
            <a:ext uri="{FF2B5EF4-FFF2-40B4-BE49-F238E27FC236}">
              <a16:creationId xmlns:a16="http://schemas.microsoft.com/office/drawing/2014/main" id="{00000000-0008-0000-0000-000055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02" name="AutoShape 2">
          <a:extLst>
            <a:ext uri="{FF2B5EF4-FFF2-40B4-BE49-F238E27FC236}">
              <a16:creationId xmlns:a16="http://schemas.microsoft.com/office/drawing/2014/main" id="{00000000-0008-0000-0000-000056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03" name="AutoShape 2">
          <a:extLst>
            <a:ext uri="{FF2B5EF4-FFF2-40B4-BE49-F238E27FC236}">
              <a16:creationId xmlns:a16="http://schemas.microsoft.com/office/drawing/2014/main" id="{00000000-0008-0000-0000-000057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04" name="AutoShape 2">
          <a:extLst>
            <a:ext uri="{FF2B5EF4-FFF2-40B4-BE49-F238E27FC236}">
              <a16:creationId xmlns:a16="http://schemas.microsoft.com/office/drawing/2014/main" id="{00000000-0008-0000-0000-000058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05" name="AutoShape 2">
          <a:extLst>
            <a:ext uri="{FF2B5EF4-FFF2-40B4-BE49-F238E27FC236}">
              <a16:creationId xmlns:a16="http://schemas.microsoft.com/office/drawing/2014/main" id="{00000000-0008-0000-0000-000059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06" name="AutoShape 2">
          <a:extLst>
            <a:ext uri="{FF2B5EF4-FFF2-40B4-BE49-F238E27FC236}">
              <a16:creationId xmlns:a16="http://schemas.microsoft.com/office/drawing/2014/main" id="{00000000-0008-0000-0000-00005A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07" name="AutoShape 2">
          <a:extLst>
            <a:ext uri="{FF2B5EF4-FFF2-40B4-BE49-F238E27FC236}">
              <a16:creationId xmlns:a16="http://schemas.microsoft.com/office/drawing/2014/main" id="{00000000-0008-0000-0000-00005B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08" name="AutoShape 2">
          <a:extLst>
            <a:ext uri="{FF2B5EF4-FFF2-40B4-BE49-F238E27FC236}">
              <a16:creationId xmlns:a16="http://schemas.microsoft.com/office/drawing/2014/main" id="{00000000-0008-0000-0000-00005C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09" name="AutoShape 2">
          <a:extLst>
            <a:ext uri="{FF2B5EF4-FFF2-40B4-BE49-F238E27FC236}">
              <a16:creationId xmlns:a16="http://schemas.microsoft.com/office/drawing/2014/main" id="{00000000-0008-0000-0000-00005D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10" name="AutoShape 2">
          <a:extLst>
            <a:ext uri="{FF2B5EF4-FFF2-40B4-BE49-F238E27FC236}">
              <a16:creationId xmlns:a16="http://schemas.microsoft.com/office/drawing/2014/main" id="{00000000-0008-0000-0000-00005E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11" name="AutoShape 2">
          <a:extLst>
            <a:ext uri="{FF2B5EF4-FFF2-40B4-BE49-F238E27FC236}">
              <a16:creationId xmlns:a16="http://schemas.microsoft.com/office/drawing/2014/main" id="{00000000-0008-0000-0000-00005F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12" name="AutoShape 2">
          <a:extLst>
            <a:ext uri="{FF2B5EF4-FFF2-40B4-BE49-F238E27FC236}">
              <a16:creationId xmlns:a16="http://schemas.microsoft.com/office/drawing/2014/main" id="{00000000-0008-0000-0000-000060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13" name="AutoShape 2">
          <a:extLst>
            <a:ext uri="{FF2B5EF4-FFF2-40B4-BE49-F238E27FC236}">
              <a16:creationId xmlns:a16="http://schemas.microsoft.com/office/drawing/2014/main" id="{00000000-0008-0000-0000-000061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14" name="AutoShape 2">
          <a:extLst>
            <a:ext uri="{FF2B5EF4-FFF2-40B4-BE49-F238E27FC236}">
              <a16:creationId xmlns:a16="http://schemas.microsoft.com/office/drawing/2014/main" id="{00000000-0008-0000-0000-000062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15" name="AutoShape 2">
          <a:extLst>
            <a:ext uri="{FF2B5EF4-FFF2-40B4-BE49-F238E27FC236}">
              <a16:creationId xmlns:a16="http://schemas.microsoft.com/office/drawing/2014/main" id="{00000000-0008-0000-0000-000063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16" name="AutoShape 2">
          <a:extLst>
            <a:ext uri="{FF2B5EF4-FFF2-40B4-BE49-F238E27FC236}">
              <a16:creationId xmlns:a16="http://schemas.microsoft.com/office/drawing/2014/main" id="{00000000-0008-0000-0000-000064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17" name="AutoShape 2">
          <a:extLst>
            <a:ext uri="{FF2B5EF4-FFF2-40B4-BE49-F238E27FC236}">
              <a16:creationId xmlns:a16="http://schemas.microsoft.com/office/drawing/2014/main" id="{00000000-0008-0000-0000-000065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18" name="AutoShape 2">
          <a:extLst>
            <a:ext uri="{FF2B5EF4-FFF2-40B4-BE49-F238E27FC236}">
              <a16:creationId xmlns:a16="http://schemas.microsoft.com/office/drawing/2014/main" id="{00000000-0008-0000-0000-000066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19" name="AutoShape 2">
          <a:extLst>
            <a:ext uri="{FF2B5EF4-FFF2-40B4-BE49-F238E27FC236}">
              <a16:creationId xmlns:a16="http://schemas.microsoft.com/office/drawing/2014/main" id="{00000000-0008-0000-0000-000067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20" name="AutoShape 2">
          <a:extLst>
            <a:ext uri="{FF2B5EF4-FFF2-40B4-BE49-F238E27FC236}">
              <a16:creationId xmlns:a16="http://schemas.microsoft.com/office/drawing/2014/main" id="{00000000-0008-0000-0000-000068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21" name="AutoShape 2">
          <a:extLst>
            <a:ext uri="{FF2B5EF4-FFF2-40B4-BE49-F238E27FC236}">
              <a16:creationId xmlns:a16="http://schemas.microsoft.com/office/drawing/2014/main" id="{00000000-0008-0000-0000-000069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22" name="AutoShape 2">
          <a:extLst>
            <a:ext uri="{FF2B5EF4-FFF2-40B4-BE49-F238E27FC236}">
              <a16:creationId xmlns:a16="http://schemas.microsoft.com/office/drawing/2014/main" id="{00000000-0008-0000-0000-00006A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23" name="AutoShape 2">
          <a:extLst>
            <a:ext uri="{FF2B5EF4-FFF2-40B4-BE49-F238E27FC236}">
              <a16:creationId xmlns:a16="http://schemas.microsoft.com/office/drawing/2014/main" id="{00000000-0008-0000-0000-00006B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24" name="AutoShape 2">
          <a:extLst>
            <a:ext uri="{FF2B5EF4-FFF2-40B4-BE49-F238E27FC236}">
              <a16:creationId xmlns:a16="http://schemas.microsoft.com/office/drawing/2014/main" id="{00000000-0008-0000-0000-00006C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25" name="AutoShape 2">
          <a:extLst>
            <a:ext uri="{FF2B5EF4-FFF2-40B4-BE49-F238E27FC236}">
              <a16:creationId xmlns:a16="http://schemas.microsoft.com/office/drawing/2014/main" id="{00000000-0008-0000-0000-00006D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26" name="AutoShape 2">
          <a:extLst>
            <a:ext uri="{FF2B5EF4-FFF2-40B4-BE49-F238E27FC236}">
              <a16:creationId xmlns:a16="http://schemas.microsoft.com/office/drawing/2014/main" id="{00000000-0008-0000-0000-00006E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27" name="AutoShape 2">
          <a:extLst>
            <a:ext uri="{FF2B5EF4-FFF2-40B4-BE49-F238E27FC236}">
              <a16:creationId xmlns:a16="http://schemas.microsoft.com/office/drawing/2014/main" id="{00000000-0008-0000-0000-00006F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28" name="AutoShape 2">
          <a:extLst>
            <a:ext uri="{FF2B5EF4-FFF2-40B4-BE49-F238E27FC236}">
              <a16:creationId xmlns:a16="http://schemas.microsoft.com/office/drawing/2014/main" id="{00000000-0008-0000-0000-000070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29" name="AutoShape 2">
          <a:extLst>
            <a:ext uri="{FF2B5EF4-FFF2-40B4-BE49-F238E27FC236}">
              <a16:creationId xmlns:a16="http://schemas.microsoft.com/office/drawing/2014/main" id="{00000000-0008-0000-0000-000071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30" name="AutoShape 2">
          <a:extLst>
            <a:ext uri="{FF2B5EF4-FFF2-40B4-BE49-F238E27FC236}">
              <a16:creationId xmlns:a16="http://schemas.microsoft.com/office/drawing/2014/main" id="{00000000-0008-0000-0000-000072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31" name="AutoShape 2">
          <a:extLst>
            <a:ext uri="{FF2B5EF4-FFF2-40B4-BE49-F238E27FC236}">
              <a16:creationId xmlns:a16="http://schemas.microsoft.com/office/drawing/2014/main" id="{00000000-0008-0000-0000-000073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32" name="AutoShape 2">
          <a:extLst>
            <a:ext uri="{FF2B5EF4-FFF2-40B4-BE49-F238E27FC236}">
              <a16:creationId xmlns:a16="http://schemas.microsoft.com/office/drawing/2014/main" id="{00000000-0008-0000-0000-000074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33" name="AutoShape 2">
          <a:extLst>
            <a:ext uri="{FF2B5EF4-FFF2-40B4-BE49-F238E27FC236}">
              <a16:creationId xmlns:a16="http://schemas.microsoft.com/office/drawing/2014/main" id="{00000000-0008-0000-0000-000075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34" name="AutoShape 2">
          <a:extLst>
            <a:ext uri="{FF2B5EF4-FFF2-40B4-BE49-F238E27FC236}">
              <a16:creationId xmlns:a16="http://schemas.microsoft.com/office/drawing/2014/main" id="{00000000-0008-0000-0000-000076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35" name="AutoShape 2">
          <a:extLst>
            <a:ext uri="{FF2B5EF4-FFF2-40B4-BE49-F238E27FC236}">
              <a16:creationId xmlns:a16="http://schemas.microsoft.com/office/drawing/2014/main" id="{00000000-0008-0000-0000-000077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36" name="AutoShape 2">
          <a:extLst>
            <a:ext uri="{FF2B5EF4-FFF2-40B4-BE49-F238E27FC236}">
              <a16:creationId xmlns:a16="http://schemas.microsoft.com/office/drawing/2014/main" id="{00000000-0008-0000-0000-000078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37" name="AutoShape 2">
          <a:extLst>
            <a:ext uri="{FF2B5EF4-FFF2-40B4-BE49-F238E27FC236}">
              <a16:creationId xmlns:a16="http://schemas.microsoft.com/office/drawing/2014/main" id="{00000000-0008-0000-0000-000079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38" name="AutoShape 2">
          <a:extLst>
            <a:ext uri="{FF2B5EF4-FFF2-40B4-BE49-F238E27FC236}">
              <a16:creationId xmlns:a16="http://schemas.microsoft.com/office/drawing/2014/main" id="{00000000-0008-0000-0000-00007A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39" name="AutoShape 2">
          <a:extLst>
            <a:ext uri="{FF2B5EF4-FFF2-40B4-BE49-F238E27FC236}">
              <a16:creationId xmlns:a16="http://schemas.microsoft.com/office/drawing/2014/main" id="{00000000-0008-0000-0000-00007B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0" name="AutoShape 2">
          <a:extLst>
            <a:ext uri="{FF2B5EF4-FFF2-40B4-BE49-F238E27FC236}">
              <a16:creationId xmlns:a16="http://schemas.microsoft.com/office/drawing/2014/main" id="{00000000-0008-0000-0000-00007C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1" name="AutoShape 2">
          <a:extLst>
            <a:ext uri="{FF2B5EF4-FFF2-40B4-BE49-F238E27FC236}">
              <a16:creationId xmlns:a16="http://schemas.microsoft.com/office/drawing/2014/main" id="{00000000-0008-0000-0000-00007D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2" name="AutoShape 2">
          <a:extLst>
            <a:ext uri="{FF2B5EF4-FFF2-40B4-BE49-F238E27FC236}">
              <a16:creationId xmlns:a16="http://schemas.microsoft.com/office/drawing/2014/main" id="{00000000-0008-0000-0000-00007E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3" name="AutoShape 2">
          <a:extLst>
            <a:ext uri="{FF2B5EF4-FFF2-40B4-BE49-F238E27FC236}">
              <a16:creationId xmlns:a16="http://schemas.microsoft.com/office/drawing/2014/main" id="{00000000-0008-0000-0000-00007F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4" name="AutoShape 2">
          <a:extLst>
            <a:ext uri="{FF2B5EF4-FFF2-40B4-BE49-F238E27FC236}">
              <a16:creationId xmlns:a16="http://schemas.microsoft.com/office/drawing/2014/main" id="{00000000-0008-0000-0000-000080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5" name="AutoShape 2">
          <a:extLst>
            <a:ext uri="{FF2B5EF4-FFF2-40B4-BE49-F238E27FC236}">
              <a16:creationId xmlns:a16="http://schemas.microsoft.com/office/drawing/2014/main" id="{00000000-0008-0000-0000-000081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6" name="AutoShape 2">
          <a:extLst>
            <a:ext uri="{FF2B5EF4-FFF2-40B4-BE49-F238E27FC236}">
              <a16:creationId xmlns:a16="http://schemas.microsoft.com/office/drawing/2014/main" id="{00000000-0008-0000-0000-000082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7" name="AutoShape 2">
          <a:extLst>
            <a:ext uri="{FF2B5EF4-FFF2-40B4-BE49-F238E27FC236}">
              <a16:creationId xmlns:a16="http://schemas.microsoft.com/office/drawing/2014/main" id="{00000000-0008-0000-0000-000083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8" name="AutoShape 2">
          <a:extLst>
            <a:ext uri="{FF2B5EF4-FFF2-40B4-BE49-F238E27FC236}">
              <a16:creationId xmlns:a16="http://schemas.microsoft.com/office/drawing/2014/main" id="{00000000-0008-0000-0000-000084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49" name="AutoShape 2">
          <a:extLst>
            <a:ext uri="{FF2B5EF4-FFF2-40B4-BE49-F238E27FC236}">
              <a16:creationId xmlns:a16="http://schemas.microsoft.com/office/drawing/2014/main" id="{00000000-0008-0000-0000-000085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50" name="AutoShape 2">
          <a:extLst>
            <a:ext uri="{FF2B5EF4-FFF2-40B4-BE49-F238E27FC236}">
              <a16:creationId xmlns:a16="http://schemas.microsoft.com/office/drawing/2014/main" id="{00000000-0008-0000-0000-000086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51" name="AutoShape 2">
          <a:extLst>
            <a:ext uri="{FF2B5EF4-FFF2-40B4-BE49-F238E27FC236}">
              <a16:creationId xmlns:a16="http://schemas.microsoft.com/office/drawing/2014/main" id="{00000000-0008-0000-0000-000087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52" name="AutoShape 2">
          <a:extLst>
            <a:ext uri="{FF2B5EF4-FFF2-40B4-BE49-F238E27FC236}">
              <a16:creationId xmlns:a16="http://schemas.microsoft.com/office/drawing/2014/main" id="{00000000-0008-0000-0000-000088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953" name="AutoShape 2">
          <a:extLst>
            <a:ext uri="{FF2B5EF4-FFF2-40B4-BE49-F238E27FC236}">
              <a16:creationId xmlns:a16="http://schemas.microsoft.com/office/drawing/2014/main" id="{00000000-0008-0000-0000-0000890B0000}"/>
            </a:ext>
          </a:extLst>
        </xdr:cNvPr>
        <xdr:cNvSpPr>
          <a:spLocks noChangeAspect="1" noChangeArrowheads="1"/>
        </xdr:cNvSpPr>
      </xdr:nvSpPr>
      <xdr:spPr bwMode="auto">
        <a:xfrm>
          <a:off x="504825" y="51263550"/>
          <a:ext cx="438150" cy="2666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954" name="AutoShape 2">
          <a:extLst>
            <a:ext uri="{FF2B5EF4-FFF2-40B4-BE49-F238E27FC236}">
              <a16:creationId xmlns:a16="http://schemas.microsoft.com/office/drawing/2014/main" id="{00000000-0008-0000-0000-00008A0B0000}"/>
            </a:ext>
          </a:extLst>
        </xdr:cNvPr>
        <xdr:cNvSpPr>
          <a:spLocks noChangeAspect="1" noChangeArrowheads="1"/>
        </xdr:cNvSpPr>
      </xdr:nvSpPr>
      <xdr:spPr bwMode="auto">
        <a:xfrm>
          <a:off x="504825" y="51263550"/>
          <a:ext cx="438150" cy="2666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55" name="AutoShape 2">
          <a:extLst>
            <a:ext uri="{FF2B5EF4-FFF2-40B4-BE49-F238E27FC236}">
              <a16:creationId xmlns:a16="http://schemas.microsoft.com/office/drawing/2014/main" id="{00000000-0008-0000-0000-00008B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56" name="AutoShape 2">
          <a:extLst>
            <a:ext uri="{FF2B5EF4-FFF2-40B4-BE49-F238E27FC236}">
              <a16:creationId xmlns:a16="http://schemas.microsoft.com/office/drawing/2014/main" id="{00000000-0008-0000-0000-00008C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57" name="AutoShape 2">
          <a:extLst>
            <a:ext uri="{FF2B5EF4-FFF2-40B4-BE49-F238E27FC236}">
              <a16:creationId xmlns:a16="http://schemas.microsoft.com/office/drawing/2014/main" id="{00000000-0008-0000-0000-00008D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58" name="AutoShape 2">
          <a:extLst>
            <a:ext uri="{FF2B5EF4-FFF2-40B4-BE49-F238E27FC236}">
              <a16:creationId xmlns:a16="http://schemas.microsoft.com/office/drawing/2014/main" id="{00000000-0008-0000-0000-00008E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59" name="AutoShape 2">
          <a:extLst>
            <a:ext uri="{FF2B5EF4-FFF2-40B4-BE49-F238E27FC236}">
              <a16:creationId xmlns:a16="http://schemas.microsoft.com/office/drawing/2014/main" id="{00000000-0008-0000-0000-00008F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60" name="AutoShape 2">
          <a:extLst>
            <a:ext uri="{FF2B5EF4-FFF2-40B4-BE49-F238E27FC236}">
              <a16:creationId xmlns:a16="http://schemas.microsoft.com/office/drawing/2014/main" id="{00000000-0008-0000-0000-000090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961" name="AutoShape 2">
          <a:extLst>
            <a:ext uri="{FF2B5EF4-FFF2-40B4-BE49-F238E27FC236}">
              <a16:creationId xmlns:a16="http://schemas.microsoft.com/office/drawing/2014/main" id="{00000000-0008-0000-0000-0000910B0000}"/>
            </a:ext>
          </a:extLst>
        </xdr:cNvPr>
        <xdr:cNvSpPr>
          <a:spLocks noChangeAspect="1" noChangeArrowheads="1"/>
        </xdr:cNvSpPr>
      </xdr:nvSpPr>
      <xdr:spPr bwMode="auto">
        <a:xfrm>
          <a:off x="504825" y="51263550"/>
          <a:ext cx="438150" cy="2666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76199</xdr:rowOff>
    </xdr:to>
    <xdr:sp macro="" textlink="">
      <xdr:nvSpPr>
        <xdr:cNvPr id="2962" name="AutoShape 2">
          <a:extLst>
            <a:ext uri="{FF2B5EF4-FFF2-40B4-BE49-F238E27FC236}">
              <a16:creationId xmlns:a16="http://schemas.microsoft.com/office/drawing/2014/main" id="{00000000-0008-0000-0000-0000920B0000}"/>
            </a:ext>
          </a:extLst>
        </xdr:cNvPr>
        <xdr:cNvSpPr>
          <a:spLocks noChangeAspect="1" noChangeArrowheads="1"/>
        </xdr:cNvSpPr>
      </xdr:nvSpPr>
      <xdr:spPr bwMode="auto">
        <a:xfrm>
          <a:off x="504825" y="51263550"/>
          <a:ext cx="438150" cy="2666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63" name="AutoShape 2">
          <a:extLst>
            <a:ext uri="{FF2B5EF4-FFF2-40B4-BE49-F238E27FC236}">
              <a16:creationId xmlns:a16="http://schemas.microsoft.com/office/drawing/2014/main" id="{00000000-0008-0000-0000-000093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64" name="AutoShape 2">
          <a:extLst>
            <a:ext uri="{FF2B5EF4-FFF2-40B4-BE49-F238E27FC236}">
              <a16:creationId xmlns:a16="http://schemas.microsoft.com/office/drawing/2014/main" id="{00000000-0008-0000-0000-000094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95249</xdr:rowOff>
    </xdr:to>
    <xdr:sp macro="" textlink="">
      <xdr:nvSpPr>
        <xdr:cNvPr id="2965" name="AutoShape 2">
          <a:extLst>
            <a:ext uri="{FF2B5EF4-FFF2-40B4-BE49-F238E27FC236}">
              <a16:creationId xmlns:a16="http://schemas.microsoft.com/office/drawing/2014/main" id="{00000000-0008-0000-0000-0000950B0000}"/>
            </a:ext>
          </a:extLst>
        </xdr:cNvPr>
        <xdr:cNvSpPr>
          <a:spLocks noChangeAspect="1" noChangeArrowheads="1"/>
        </xdr:cNvSpPr>
      </xdr:nvSpPr>
      <xdr:spPr bwMode="auto">
        <a:xfrm>
          <a:off x="504825" y="51263550"/>
          <a:ext cx="438150" cy="2857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66" name="AutoShape 2">
          <a:extLst>
            <a:ext uri="{FF2B5EF4-FFF2-40B4-BE49-F238E27FC236}">
              <a16:creationId xmlns:a16="http://schemas.microsoft.com/office/drawing/2014/main" id="{00000000-0008-0000-0000-000096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67" name="AutoShape 2">
          <a:extLst>
            <a:ext uri="{FF2B5EF4-FFF2-40B4-BE49-F238E27FC236}">
              <a16:creationId xmlns:a16="http://schemas.microsoft.com/office/drawing/2014/main" id="{00000000-0008-0000-0000-000097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68" name="AutoShape 2">
          <a:extLst>
            <a:ext uri="{FF2B5EF4-FFF2-40B4-BE49-F238E27FC236}">
              <a16:creationId xmlns:a16="http://schemas.microsoft.com/office/drawing/2014/main" id="{00000000-0008-0000-0000-000098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69" name="AutoShape 2">
          <a:extLst>
            <a:ext uri="{FF2B5EF4-FFF2-40B4-BE49-F238E27FC236}">
              <a16:creationId xmlns:a16="http://schemas.microsoft.com/office/drawing/2014/main" id="{00000000-0008-0000-0000-000099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70" name="AutoShape 2">
          <a:extLst>
            <a:ext uri="{FF2B5EF4-FFF2-40B4-BE49-F238E27FC236}">
              <a16:creationId xmlns:a16="http://schemas.microsoft.com/office/drawing/2014/main" id="{00000000-0008-0000-0000-00009A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71" name="AutoShape 2">
          <a:extLst>
            <a:ext uri="{FF2B5EF4-FFF2-40B4-BE49-F238E27FC236}">
              <a16:creationId xmlns:a16="http://schemas.microsoft.com/office/drawing/2014/main" id="{00000000-0008-0000-0000-00009B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72" name="AutoShape 2">
          <a:extLst>
            <a:ext uri="{FF2B5EF4-FFF2-40B4-BE49-F238E27FC236}">
              <a16:creationId xmlns:a16="http://schemas.microsoft.com/office/drawing/2014/main" id="{00000000-0008-0000-0000-00009C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73" name="AutoShape 2">
          <a:extLst>
            <a:ext uri="{FF2B5EF4-FFF2-40B4-BE49-F238E27FC236}">
              <a16:creationId xmlns:a16="http://schemas.microsoft.com/office/drawing/2014/main" id="{00000000-0008-0000-0000-00009D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74" name="AutoShape 2">
          <a:extLst>
            <a:ext uri="{FF2B5EF4-FFF2-40B4-BE49-F238E27FC236}">
              <a16:creationId xmlns:a16="http://schemas.microsoft.com/office/drawing/2014/main" id="{00000000-0008-0000-0000-00009E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75" name="AutoShape 2">
          <a:extLst>
            <a:ext uri="{FF2B5EF4-FFF2-40B4-BE49-F238E27FC236}">
              <a16:creationId xmlns:a16="http://schemas.microsoft.com/office/drawing/2014/main" id="{00000000-0008-0000-0000-00009F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76" name="AutoShape 2">
          <a:extLst>
            <a:ext uri="{FF2B5EF4-FFF2-40B4-BE49-F238E27FC236}">
              <a16:creationId xmlns:a16="http://schemas.microsoft.com/office/drawing/2014/main" id="{00000000-0008-0000-0000-0000A0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77" name="AutoShape 2">
          <a:extLst>
            <a:ext uri="{FF2B5EF4-FFF2-40B4-BE49-F238E27FC236}">
              <a16:creationId xmlns:a16="http://schemas.microsoft.com/office/drawing/2014/main" id="{00000000-0008-0000-0000-0000A1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78" name="AutoShape 2">
          <a:extLst>
            <a:ext uri="{FF2B5EF4-FFF2-40B4-BE49-F238E27FC236}">
              <a16:creationId xmlns:a16="http://schemas.microsoft.com/office/drawing/2014/main" id="{00000000-0008-0000-0000-0000A2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79" name="AutoShape 2">
          <a:extLst>
            <a:ext uri="{FF2B5EF4-FFF2-40B4-BE49-F238E27FC236}">
              <a16:creationId xmlns:a16="http://schemas.microsoft.com/office/drawing/2014/main" id="{00000000-0008-0000-0000-0000A3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80" name="AutoShape 2">
          <a:extLst>
            <a:ext uri="{FF2B5EF4-FFF2-40B4-BE49-F238E27FC236}">
              <a16:creationId xmlns:a16="http://schemas.microsoft.com/office/drawing/2014/main" id="{00000000-0008-0000-0000-0000A4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81" name="AutoShape 2">
          <a:extLst>
            <a:ext uri="{FF2B5EF4-FFF2-40B4-BE49-F238E27FC236}">
              <a16:creationId xmlns:a16="http://schemas.microsoft.com/office/drawing/2014/main" id="{00000000-0008-0000-0000-0000A5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82" name="AutoShape 2">
          <a:extLst>
            <a:ext uri="{FF2B5EF4-FFF2-40B4-BE49-F238E27FC236}">
              <a16:creationId xmlns:a16="http://schemas.microsoft.com/office/drawing/2014/main" id="{00000000-0008-0000-0000-0000A6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83" name="AutoShape 2">
          <a:extLst>
            <a:ext uri="{FF2B5EF4-FFF2-40B4-BE49-F238E27FC236}">
              <a16:creationId xmlns:a16="http://schemas.microsoft.com/office/drawing/2014/main" id="{00000000-0008-0000-0000-0000A7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84" name="AutoShape 2">
          <a:extLst>
            <a:ext uri="{FF2B5EF4-FFF2-40B4-BE49-F238E27FC236}">
              <a16:creationId xmlns:a16="http://schemas.microsoft.com/office/drawing/2014/main" id="{00000000-0008-0000-0000-0000A8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85" name="AutoShape 2">
          <a:extLst>
            <a:ext uri="{FF2B5EF4-FFF2-40B4-BE49-F238E27FC236}">
              <a16:creationId xmlns:a16="http://schemas.microsoft.com/office/drawing/2014/main" id="{00000000-0008-0000-0000-0000A9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86" name="AutoShape 2">
          <a:extLst>
            <a:ext uri="{FF2B5EF4-FFF2-40B4-BE49-F238E27FC236}">
              <a16:creationId xmlns:a16="http://schemas.microsoft.com/office/drawing/2014/main" id="{00000000-0008-0000-0000-0000AA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87" name="AutoShape 2">
          <a:extLst>
            <a:ext uri="{FF2B5EF4-FFF2-40B4-BE49-F238E27FC236}">
              <a16:creationId xmlns:a16="http://schemas.microsoft.com/office/drawing/2014/main" id="{00000000-0008-0000-0000-0000AB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88" name="AutoShape 2">
          <a:extLst>
            <a:ext uri="{FF2B5EF4-FFF2-40B4-BE49-F238E27FC236}">
              <a16:creationId xmlns:a16="http://schemas.microsoft.com/office/drawing/2014/main" id="{00000000-0008-0000-0000-0000AC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89" name="AutoShape 2">
          <a:extLst>
            <a:ext uri="{FF2B5EF4-FFF2-40B4-BE49-F238E27FC236}">
              <a16:creationId xmlns:a16="http://schemas.microsoft.com/office/drawing/2014/main" id="{00000000-0008-0000-0000-0000AD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90" name="AutoShape 2">
          <a:extLst>
            <a:ext uri="{FF2B5EF4-FFF2-40B4-BE49-F238E27FC236}">
              <a16:creationId xmlns:a16="http://schemas.microsoft.com/office/drawing/2014/main" id="{00000000-0008-0000-0000-0000AE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91" name="AutoShape 2">
          <a:extLst>
            <a:ext uri="{FF2B5EF4-FFF2-40B4-BE49-F238E27FC236}">
              <a16:creationId xmlns:a16="http://schemas.microsoft.com/office/drawing/2014/main" id="{00000000-0008-0000-0000-0000AF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92" name="AutoShape 2">
          <a:extLst>
            <a:ext uri="{FF2B5EF4-FFF2-40B4-BE49-F238E27FC236}">
              <a16:creationId xmlns:a16="http://schemas.microsoft.com/office/drawing/2014/main" id="{00000000-0008-0000-0000-0000B0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85724</xdr:rowOff>
    </xdr:to>
    <xdr:sp macro="" textlink="">
      <xdr:nvSpPr>
        <xdr:cNvPr id="2993" name="AutoShape 2">
          <a:extLst>
            <a:ext uri="{FF2B5EF4-FFF2-40B4-BE49-F238E27FC236}">
              <a16:creationId xmlns:a16="http://schemas.microsoft.com/office/drawing/2014/main" id="{00000000-0008-0000-0000-0000B10B0000}"/>
            </a:ext>
          </a:extLst>
        </xdr:cNvPr>
        <xdr:cNvSpPr>
          <a:spLocks noChangeAspect="1" noChangeArrowheads="1"/>
        </xdr:cNvSpPr>
      </xdr:nvSpPr>
      <xdr:spPr bwMode="auto">
        <a:xfrm>
          <a:off x="504825" y="51263550"/>
          <a:ext cx="438150" cy="2762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94" name="AutoShape 2">
          <a:extLst>
            <a:ext uri="{FF2B5EF4-FFF2-40B4-BE49-F238E27FC236}">
              <a16:creationId xmlns:a16="http://schemas.microsoft.com/office/drawing/2014/main" id="{00000000-0008-0000-0000-0000B2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95" name="AutoShape 2">
          <a:extLst>
            <a:ext uri="{FF2B5EF4-FFF2-40B4-BE49-F238E27FC236}">
              <a16:creationId xmlns:a16="http://schemas.microsoft.com/office/drawing/2014/main" id="{00000000-0008-0000-0000-0000B3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96" name="AutoShape 2">
          <a:extLst>
            <a:ext uri="{FF2B5EF4-FFF2-40B4-BE49-F238E27FC236}">
              <a16:creationId xmlns:a16="http://schemas.microsoft.com/office/drawing/2014/main" id="{00000000-0008-0000-0000-0000B4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114299</xdr:rowOff>
    </xdr:to>
    <xdr:sp macro="" textlink="">
      <xdr:nvSpPr>
        <xdr:cNvPr id="2997" name="AutoShape 2">
          <a:extLst>
            <a:ext uri="{FF2B5EF4-FFF2-40B4-BE49-F238E27FC236}">
              <a16:creationId xmlns:a16="http://schemas.microsoft.com/office/drawing/2014/main" id="{00000000-0008-0000-0000-0000B50B0000}"/>
            </a:ext>
          </a:extLst>
        </xdr:cNvPr>
        <xdr:cNvSpPr>
          <a:spLocks noChangeAspect="1" noChangeArrowheads="1"/>
        </xdr:cNvSpPr>
      </xdr:nvSpPr>
      <xdr:spPr bwMode="auto">
        <a:xfrm>
          <a:off x="504825" y="51263550"/>
          <a:ext cx="438150" cy="30479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98" name="AutoShape 2">
          <a:extLst>
            <a:ext uri="{FF2B5EF4-FFF2-40B4-BE49-F238E27FC236}">
              <a16:creationId xmlns:a16="http://schemas.microsoft.com/office/drawing/2014/main" id="{00000000-0008-0000-0000-0000B6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2999" name="AutoShape 2">
          <a:extLst>
            <a:ext uri="{FF2B5EF4-FFF2-40B4-BE49-F238E27FC236}">
              <a16:creationId xmlns:a16="http://schemas.microsoft.com/office/drawing/2014/main" id="{00000000-0008-0000-0000-0000B7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0" name="AutoShape 2">
          <a:extLst>
            <a:ext uri="{FF2B5EF4-FFF2-40B4-BE49-F238E27FC236}">
              <a16:creationId xmlns:a16="http://schemas.microsoft.com/office/drawing/2014/main" id="{00000000-0008-0000-0000-0000B8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1" name="AutoShape 2">
          <a:extLst>
            <a:ext uri="{FF2B5EF4-FFF2-40B4-BE49-F238E27FC236}">
              <a16:creationId xmlns:a16="http://schemas.microsoft.com/office/drawing/2014/main" id="{00000000-0008-0000-0000-0000B9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2" name="AutoShape 2">
          <a:extLst>
            <a:ext uri="{FF2B5EF4-FFF2-40B4-BE49-F238E27FC236}">
              <a16:creationId xmlns:a16="http://schemas.microsoft.com/office/drawing/2014/main" id="{00000000-0008-0000-0000-0000BA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3" name="AutoShape 2">
          <a:extLst>
            <a:ext uri="{FF2B5EF4-FFF2-40B4-BE49-F238E27FC236}">
              <a16:creationId xmlns:a16="http://schemas.microsoft.com/office/drawing/2014/main" id="{00000000-0008-0000-0000-0000BB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4" name="AutoShape 2">
          <a:extLst>
            <a:ext uri="{FF2B5EF4-FFF2-40B4-BE49-F238E27FC236}">
              <a16:creationId xmlns:a16="http://schemas.microsoft.com/office/drawing/2014/main" id="{00000000-0008-0000-0000-0000BC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5" name="AutoShape 2">
          <a:extLst>
            <a:ext uri="{FF2B5EF4-FFF2-40B4-BE49-F238E27FC236}">
              <a16:creationId xmlns:a16="http://schemas.microsoft.com/office/drawing/2014/main" id="{00000000-0008-0000-0000-0000BD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6" name="AutoShape 2">
          <a:extLst>
            <a:ext uri="{FF2B5EF4-FFF2-40B4-BE49-F238E27FC236}">
              <a16:creationId xmlns:a16="http://schemas.microsoft.com/office/drawing/2014/main" id="{00000000-0008-0000-0000-0000BE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7" name="AutoShape 2">
          <a:extLst>
            <a:ext uri="{FF2B5EF4-FFF2-40B4-BE49-F238E27FC236}">
              <a16:creationId xmlns:a16="http://schemas.microsoft.com/office/drawing/2014/main" id="{00000000-0008-0000-0000-0000BF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8" name="AutoShape 2">
          <a:extLst>
            <a:ext uri="{FF2B5EF4-FFF2-40B4-BE49-F238E27FC236}">
              <a16:creationId xmlns:a16="http://schemas.microsoft.com/office/drawing/2014/main" id="{00000000-0008-0000-0000-0000C0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09" name="AutoShape 2">
          <a:extLst>
            <a:ext uri="{FF2B5EF4-FFF2-40B4-BE49-F238E27FC236}">
              <a16:creationId xmlns:a16="http://schemas.microsoft.com/office/drawing/2014/main" id="{00000000-0008-0000-0000-0000C1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10" name="AutoShape 2">
          <a:extLst>
            <a:ext uri="{FF2B5EF4-FFF2-40B4-BE49-F238E27FC236}">
              <a16:creationId xmlns:a16="http://schemas.microsoft.com/office/drawing/2014/main" id="{00000000-0008-0000-0000-0000C2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11" name="AutoShape 2">
          <a:extLst>
            <a:ext uri="{FF2B5EF4-FFF2-40B4-BE49-F238E27FC236}">
              <a16:creationId xmlns:a16="http://schemas.microsoft.com/office/drawing/2014/main" id="{00000000-0008-0000-0000-0000C3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12" name="AutoShape 2">
          <a:extLst>
            <a:ext uri="{FF2B5EF4-FFF2-40B4-BE49-F238E27FC236}">
              <a16:creationId xmlns:a16="http://schemas.microsoft.com/office/drawing/2014/main" id="{00000000-0008-0000-0000-0000C4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504825</xdr:colOff>
      <xdr:row>507</xdr:row>
      <xdr:rowOff>0</xdr:rowOff>
    </xdr:from>
    <xdr:to>
      <xdr:col>1</xdr:col>
      <xdr:colOff>267566</xdr:colOff>
      <xdr:row>508</xdr:row>
      <xdr:rowOff>57149</xdr:rowOff>
    </xdr:to>
    <xdr:sp macro="" textlink="">
      <xdr:nvSpPr>
        <xdr:cNvPr id="3013" name="AutoShape 2">
          <a:extLst>
            <a:ext uri="{FF2B5EF4-FFF2-40B4-BE49-F238E27FC236}">
              <a16:creationId xmlns:a16="http://schemas.microsoft.com/office/drawing/2014/main" id="{00000000-0008-0000-0000-0000C50B0000}"/>
            </a:ext>
          </a:extLst>
        </xdr:cNvPr>
        <xdr:cNvSpPr>
          <a:spLocks noChangeAspect="1" noChangeArrowheads="1"/>
        </xdr:cNvSpPr>
      </xdr:nvSpPr>
      <xdr:spPr bwMode="auto">
        <a:xfrm>
          <a:off x="504825" y="51263550"/>
          <a:ext cx="438150" cy="24764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oneCellAnchor>
    <xdr:from>
      <xdr:col>0</xdr:col>
      <xdr:colOff>485775</xdr:colOff>
      <xdr:row>529</xdr:row>
      <xdr:rowOff>0</xdr:rowOff>
    </xdr:from>
    <xdr:ext cx="381000" cy="333375"/>
    <xdr:sp macro="" textlink="">
      <xdr:nvSpPr>
        <xdr:cNvPr id="3014" name="AutoShape 2">
          <a:extLst>
            <a:ext uri="{FF2B5EF4-FFF2-40B4-BE49-F238E27FC236}">
              <a16:creationId xmlns:a16="http://schemas.microsoft.com/office/drawing/2014/main" id="{00000000-0008-0000-0000-0000C6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15" name="AutoShape 2">
          <a:extLst>
            <a:ext uri="{FF2B5EF4-FFF2-40B4-BE49-F238E27FC236}">
              <a16:creationId xmlns:a16="http://schemas.microsoft.com/office/drawing/2014/main" id="{00000000-0008-0000-0000-0000C7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3016" name="AutoShape 2">
          <a:extLst>
            <a:ext uri="{FF2B5EF4-FFF2-40B4-BE49-F238E27FC236}">
              <a16:creationId xmlns:a16="http://schemas.microsoft.com/office/drawing/2014/main" id="{00000000-0008-0000-0000-0000C80B0000}"/>
            </a:ext>
          </a:extLst>
        </xdr:cNvPr>
        <xdr:cNvSpPr>
          <a:spLocks noChangeAspect="1" noChangeArrowheads="1"/>
        </xdr:cNvSpPr>
      </xdr:nvSpPr>
      <xdr:spPr bwMode="auto">
        <a:xfrm>
          <a:off x="485775" y="563499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3017" name="AutoShape 2">
          <a:extLst>
            <a:ext uri="{FF2B5EF4-FFF2-40B4-BE49-F238E27FC236}">
              <a16:creationId xmlns:a16="http://schemas.microsoft.com/office/drawing/2014/main" id="{00000000-0008-0000-0000-0000C90B0000}"/>
            </a:ext>
          </a:extLst>
        </xdr:cNvPr>
        <xdr:cNvSpPr>
          <a:spLocks noChangeAspect="1" noChangeArrowheads="1"/>
        </xdr:cNvSpPr>
      </xdr:nvSpPr>
      <xdr:spPr bwMode="auto">
        <a:xfrm>
          <a:off x="485775" y="563499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18" name="AutoShape 2">
          <a:extLst>
            <a:ext uri="{FF2B5EF4-FFF2-40B4-BE49-F238E27FC236}">
              <a16:creationId xmlns:a16="http://schemas.microsoft.com/office/drawing/2014/main" id="{00000000-0008-0000-0000-0000CA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19" name="AutoShape 2">
          <a:extLst>
            <a:ext uri="{FF2B5EF4-FFF2-40B4-BE49-F238E27FC236}">
              <a16:creationId xmlns:a16="http://schemas.microsoft.com/office/drawing/2014/main" id="{00000000-0008-0000-0000-0000CB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20" name="AutoShape 2">
          <a:extLst>
            <a:ext uri="{FF2B5EF4-FFF2-40B4-BE49-F238E27FC236}">
              <a16:creationId xmlns:a16="http://schemas.microsoft.com/office/drawing/2014/main" id="{00000000-0008-0000-0000-0000CC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21" name="AutoShape 2">
          <a:extLst>
            <a:ext uri="{FF2B5EF4-FFF2-40B4-BE49-F238E27FC236}">
              <a16:creationId xmlns:a16="http://schemas.microsoft.com/office/drawing/2014/main" id="{00000000-0008-0000-0000-0000CD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22" name="AutoShape 2">
          <a:extLst>
            <a:ext uri="{FF2B5EF4-FFF2-40B4-BE49-F238E27FC236}">
              <a16:creationId xmlns:a16="http://schemas.microsoft.com/office/drawing/2014/main" id="{00000000-0008-0000-0000-0000CE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23" name="AutoShape 2">
          <a:extLst>
            <a:ext uri="{FF2B5EF4-FFF2-40B4-BE49-F238E27FC236}">
              <a16:creationId xmlns:a16="http://schemas.microsoft.com/office/drawing/2014/main" id="{00000000-0008-0000-0000-0000CF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3024" name="AutoShape 2">
          <a:extLst>
            <a:ext uri="{FF2B5EF4-FFF2-40B4-BE49-F238E27FC236}">
              <a16:creationId xmlns:a16="http://schemas.microsoft.com/office/drawing/2014/main" id="{00000000-0008-0000-0000-0000D00B0000}"/>
            </a:ext>
          </a:extLst>
        </xdr:cNvPr>
        <xdr:cNvSpPr>
          <a:spLocks noChangeAspect="1" noChangeArrowheads="1"/>
        </xdr:cNvSpPr>
      </xdr:nvSpPr>
      <xdr:spPr bwMode="auto">
        <a:xfrm>
          <a:off x="485775" y="563499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3025" name="AutoShape 2">
          <a:extLst>
            <a:ext uri="{FF2B5EF4-FFF2-40B4-BE49-F238E27FC236}">
              <a16:creationId xmlns:a16="http://schemas.microsoft.com/office/drawing/2014/main" id="{00000000-0008-0000-0000-0000D10B0000}"/>
            </a:ext>
          </a:extLst>
        </xdr:cNvPr>
        <xdr:cNvSpPr>
          <a:spLocks noChangeAspect="1" noChangeArrowheads="1"/>
        </xdr:cNvSpPr>
      </xdr:nvSpPr>
      <xdr:spPr bwMode="auto">
        <a:xfrm>
          <a:off x="485775" y="563499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26" name="AutoShape 2">
          <a:extLst>
            <a:ext uri="{FF2B5EF4-FFF2-40B4-BE49-F238E27FC236}">
              <a16:creationId xmlns:a16="http://schemas.microsoft.com/office/drawing/2014/main" id="{00000000-0008-0000-0000-0000D2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27" name="AutoShape 2">
          <a:extLst>
            <a:ext uri="{FF2B5EF4-FFF2-40B4-BE49-F238E27FC236}">
              <a16:creationId xmlns:a16="http://schemas.microsoft.com/office/drawing/2014/main" id="{00000000-0008-0000-0000-0000D3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28" name="AutoShape 2">
          <a:extLst>
            <a:ext uri="{FF2B5EF4-FFF2-40B4-BE49-F238E27FC236}">
              <a16:creationId xmlns:a16="http://schemas.microsoft.com/office/drawing/2014/main" id="{00000000-0008-0000-0000-0000D4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29" name="AutoShape 2">
          <a:extLst>
            <a:ext uri="{FF2B5EF4-FFF2-40B4-BE49-F238E27FC236}">
              <a16:creationId xmlns:a16="http://schemas.microsoft.com/office/drawing/2014/main" id="{00000000-0008-0000-0000-0000D5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30" name="AutoShape 2">
          <a:extLst>
            <a:ext uri="{FF2B5EF4-FFF2-40B4-BE49-F238E27FC236}">
              <a16:creationId xmlns:a16="http://schemas.microsoft.com/office/drawing/2014/main" id="{00000000-0008-0000-0000-0000D6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31" name="AutoShape 2">
          <a:extLst>
            <a:ext uri="{FF2B5EF4-FFF2-40B4-BE49-F238E27FC236}">
              <a16:creationId xmlns:a16="http://schemas.microsoft.com/office/drawing/2014/main" id="{00000000-0008-0000-0000-0000D7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3032" name="AutoShape 2">
          <a:extLst>
            <a:ext uri="{FF2B5EF4-FFF2-40B4-BE49-F238E27FC236}">
              <a16:creationId xmlns:a16="http://schemas.microsoft.com/office/drawing/2014/main" id="{00000000-0008-0000-0000-0000D80B0000}"/>
            </a:ext>
          </a:extLst>
        </xdr:cNvPr>
        <xdr:cNvSpPr>
          <a:spLocks noChangeAspect="1" noChangeArrowheads="1"/>
        </xdr:cNvSpPr>
      </xdr:nvSpPr>
      <xdr:spPr bwMode="auto">
        <a:xfrm>
          <a:off x="485775" y="563499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3033" name="AutoShape 2">
          <a:extLst>
            <a:ext uri="{FF2B5EF4-FFF2-40B4-BE49-F238E27FC236}">
              <a16:creationId xmlns:a16="http://schemas.microsoft.com/office/drawing/2014/main" id="{00000000-0008-0000-0000-0000D90B0000}"/>
            </a:ext>
          </a:extLst>
        </xdr:cNvPr>
        <xdr:cNvSpPr>
          <a:spLocks noChangeAspect="1" noChangeArrowheads="1"/>
        </xdr:cNvSpPr>
      </xdr:nvSpPr>
      <xdr:spPr bwMode="auto">
        <a:xfrm>
          <a:off x="485775" y="563499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34" name="AutoShape 2">
          <a:extLst>
            <a:ext uri="{FF2B5EF4-FFF2-40B4-BE49-F238E27FC236}">
              <a16:creationId xmlns:a16="http://schemas.microsoft.com/office/drawing/2014/main" id="{00000000-0008-0000-0000-0000DA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35" name="AutoShape 2">
          <a:extLst>
            <a:ext uri="{FF2B5EF4-FFF2-40B4-BE49-F238E27FC236}">
              <a16:creationId xmlns:a16="http://schemas.microsoft.com/office/drawing/2014/main" id="{00000000-0008-0000-0000-0000DB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36" name="AutoShape 2">
          <a:extLst>
            <a:ext uri="{FF2B5EF4-FFF2-40B4-BE49-F238E27FC236}">
              <a16:creationId xmlns:a16="http://schemas.microsoft.com/office/drawing/2014/main" id="{00000000-0008-0000-0000-0000DC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37" name="AutoShape 2">
          <a:extLst>
            <a:ext uri="{FF2B5EF4-FFF2-40B4-BE49-F238E27FC236}">
              <a16:creationId xmlns:a16="http://schemas.microsoft.com/office/drawing/2014/main" id="{00000000-0008-0000-0000-0000DD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38" name="AutoShape 2">
          <a:extLst>
            <a:ext uri="{FF2B5EF4-FFF2-40B4-BE49-F238E27FC236}">
              <a16:creationId xmlns:a16="http://schemas.microsoft.com/office/drawing/2014/main" id="{00000000-0008-0000-0000-0000DE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39" name="AutoShape 2">
          <a:extLst>
            <a:ext uri="{FF2B5EF4-FFF2-40B4-BE49-F238E27FC236}">
              <a16:creationId xmlns:a16="http://schemas.microsoft.com/office/drawing/2014/main" id="{00000000-0008-0000-0000-0000DF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3040" name="AutoShape 2">
          <a:extLst>
            <a:ext uri="{FF2B5EF4-FFF2-40B4-BE49-F238E27FC236}">
              <a16:creationId xmlns:a16="http://schemas.microsoft.com/office/drawing/2014/main" id="{00000000-0008-0000-0000-0000E00B0000}"/>
            </a:ext>
          </a:extLst>
        </xdr:cNvPr>
        <xdr:cNvSpPr>
          <a:spLocks noChangeAspect="1" noChangeArrowheads="1"/>
        </xdr:cNvSpPr>
      </xdr:nvSpPr>
      <xdr:spPr bwMode="auto">
        <a:xfrm>
          <a:off x="485775" y="563499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14325"/>
    <xdr:sp macro="" textlink="">
      <xdr:nvSpPr>
        <xdr:cNvPr id="3041" name="AutoShape 2">
          <a:extLst>
            <a:ext uri="{FF2B5EF4-FFF2-40B4-BE49-F238E27FC236}">
              <a16:creationId xmlns:a16="http://schemas.microsoft.com/office/drawing/2014/main" id="{00000000-0008-0000-0000-0000E10B0000}"/>
            </a:ext>
          </a:extLst>
        </xdr:cNvPr>
        <xdr:cNvSpPr>
          <a:spLocks noChangeAspect="1" noChangeArrowheads="1"/>
        </xdr:cNvSpPr>
      </xdr:nvSpPr>
      <xdr:spPr bwMode="auto">
        <a:xfrm>
          <a:off x="485775" y="56349900"/>
          <a:ext cx="381000" cy="3143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33375"/>
    <xdr:sp macro="" textlink="">
      <xdr:nvSpPr>
        <xdr:cNvPr id="3042" name="AutoShape 2">
          <a:extLst>
            <a:ext uri="{FF2B5EF4-FFF2-40B4-BE49-F238E27FC236}">
              <a16:creationId xmlns:a16="http://schemas.microsoft.com/office/drawing/2014/main" id="{00000000-0008-0000-0000-0000E20B0000}"/>
            </a:ext>
          </a:extLst>
        </xdr:cNvPr>
        <xdr:cNvSpPr>
          <a:spLocks noChangeAspect="1" noChangeArrowheads="1"/>
        </xdr:cNvSpPr>
      </xdr:nvSpPr>
      <xdr:spPr bwMode="auto">
        <a:xfrm>
          <a:off x="4857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43" name="AutoShape 2">
          <a:extLst>
            <a:ext uri="{FF2B5EF4-FFF2-40B4-BE49-F238E27FC236}">
              <a16:creationId xmlns:a16="http://schemas.microsoft.com/office/drawing/2014/main" id="{00000000-0008-0000-0000-0000E3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485775</xdr:colOff>
      <xdr:row>529</xdr:row>
      <xdr:rowOff>0</xdr:rowOff>
    </xdr:from>
    <xdr:ext cx="381000" cy="323850"/>
    <xdr:sp macro="" textlink="">
      <xdr:nvSpPr>
        <xdr:cNvPr id="3044" name="AutoShape 2">
          <a:extLst>
            <a:ext uri="{FF2B5EF4-FFF2-40B4-BE49-F238E27FC236}">
              <a16:creationId xmlns:a16="http://schemas.microsoft.com/office/drawing/2014/main" id="{00000000-0008-0000-0000-0000E40B0000}"/>
            </a:ext>
          </a:extLst>
        </xdr:cNvPr>
        <xdr:cNvSpPr>
          <a:spLocks noChangeAspect="1" noChangeArrowheads="1"/>
        </xdr:cNvSpPr>
      </xdr:nvSpPr>
      <xdr:spPr bwMode="auto">
        <a:xfrm>
          <a:off x="485775" y="56349900"/>
          <a:ext cx="381000" cy="3238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447675</xdr:colOff>
      <xdr:row>529</xdr:row>
      <xdr:rowOff>0</xdr:rowOff>
    </xdr:from>
    <xdr:ext cx="381000" cy="333375"/>
    <xdr:sp macro="" textlink="">
      <xdr:nvSpPr>
        <xdr:cNvPr id="3045" name="AutoShape 2">
          <a:extLst>
            <a:ext uri="{FF2B5EF4-FFF2-40B4-BE49-F238E27FC236}">
              <a16:creationId xmlns:a16="http://schemas.microsoft.com/office/drawing/2014/main" id="{00000000-0008-0000-0000-0000E50B0000}"/>
            </a:ext>
          </a:extLst>
        </xdr:cNvPr>
        <xdr:cNvSpPr>
          <a:spLocks noChangeAspect="1" noChangeArrowheads="1"/>
        </xdr:cNvSpPr>
      </xdr:nvSpPr>
      <xdr:spPr bwMode="auto">
        <a:xfrm>
          <a:off x="447675" y="56349900"/>
          <a:ext cx="381000" cy="3333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46" name="AutoShape 2">
          <a:extLst>
            <a:ext uri="{FF2B5EF4-FFF2-40B4-BE49-F238E27FC236}">
              <a16:creationId xmlns:a16="http://schemas.microsoft.com/office/drawing/2014/main" id="{00000000-0008-0000-0000-0000E6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047" name="AutoShape 2">
          <a:extLst>
            <a:ext uri="{FF2B5EF4-FFF2-40B4-BE49-F238E27FC236}">
              <a16:creationId xmlns:a16="http://schemas.microsoft.com/office/drawing/2014/main" id="{00000000-0008-0000-0000-0000E70B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3048" name="AutoShape 2">
          <a:extLst>
            <a:ext uri="{FF2B5EF4-FFF2-40B4-BE49-F238E27FC236}">
              <a16:creationId xmlns:a16="http://schemas.microsoft.com/office/drawing/2014/main" id="{00000000-0008-0000-0000-0000E80B0000}"/>
            </a:ext>
          </a:extLst>
        </xdr:cNvPr>
        <xdr:cNvSpPr>
          <a:spLocks noChangeAspect="1" noChangeArrowheads="1"/>
        </xdr:cNvSpPr>
      </xdr:nvSpPr>
      <xdr:spPr bwMode="auto">
        <a:xfrm>
          <a:off x="504825" y="563499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3049" name="AutoShape 2">
          <a:extLst>
            <a:ext uri="{FF2B5EF4-FFF2-40B4-BE49-F238E27FC236}">
              <a16:creationId xmlns:a16="http://schemas.microsoft.com/office/drawing/2014/main" id="{00000000-0008-0000-0000-0000E90B0000}"/>
            </a:ext>
          </a:extLst>
        </xdr:cNvPr>
        <xdr:cNvSpPr>
          <a:spLocks noChangeAspect="1" noChangeArrowheads="1"/>
        </xdr:cNvSpPr>
      </xdr:nvSpPr>
      <xdr:spPr bwMode="auto">
        <a:xfrm>
          <a:off x="504825" y="563499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50" name="AutoShape 2">
          <a:extLst>
            <a:ext uri="{FF2B5EF4-FFF2-40B4-BE49-F238E27FC236}">
              <a16:creationId xmlns:a16="http://schemas.microsoft.com/office/drawing/2014/main" id="{00000000-0008-0000-0000-0000EA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051" name="AutoShape 2">
          <a:extLst>
            <a:ext uri="{FF2B5EF4-FFF2-40B4-BE49-F238E27FC236}">
              <a16:creationId xmlns:a16="http://schemas.microsoft.com/office/drawing/2014/main" id="{00000000-0008-0000-0000-0000EB0B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052" name="AutoShape 2">
          <a:extLst>
            <a:ext uri="{FF2B5EF4-FFF2-40B4-BE49-F238E27FC236}">
              <a16:creationId xmlns:a16="http://schemas.microsoft.com/office/drawing/2014/main" id="{00000000-0008-0000-0000-0000EC0B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53" name="AutoShape 2">
          <a:extLst>
            <a:ext uri="{FF2B5EF4-FFF2-40B4-BE49-F238E27FC236}">
              <a16:creationId xmlns:a16="http://schemas.microsoft.com/office/drawing/2014/main" id="{00000000-0008-0000-0000-0000ED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54" name="AutoShape 2">
          <a:extLst>
            <a:ext uri="{FF2B5EF4-FFF2-40B4-BE49-F238E27FC236}">
              <a16:creationId xmlns:a16="http://schemas.microsoft.com/office/drawing/2014/main" id="{00000000-0008-0000-0000-0000EE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055" name="AutoShape 2">
          <a:extLst>
            <a:ext uri="{FF2B5EF4-FFF2-40B4-BE49-F238E27FC236}">
              <a16:creationId xmlns:a16="http://schemas.microsoft.com/office/drawing/2014/main" id="{00000000-0008-0000-0000-0000EF0B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3056" name="AutoShape 2">
          <a:extLst>
            <a:ext uri="{FF2B5EF4-FFF2-40B4-BE49-F238E27FC236}">
              <a16:creationId xmlns:a16="http://schemas.microsoft.com/office/drawing/2014/main" id="{00000000-0008-0000-0000-0000F00B0000}"/>
            </a:ext>
          </a:extLst>
        </xdr:cNvPr>
        <xdr:cNvSpPr>
          <a:spLocks noChangeAspect="1" noChangeArrowheads="1"/>
        </xdr:cNvSpPr>
      </xdr:nvSpPr>
      <xdr:spPr bwMode="auto">
        <a:xfrm>
          <a:off x="504825" y="563499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3057" name="AutoShape 2">
          <a:extLst>
            <a:ext uri="{FF2B5EF4-FFF2-40B4-BE49-F238E27FC236}">
              <a16:creationId xmlns:a16="http://schemas.microsoft.com/office/drawing/2014/main" id="{00000000-0008-0000-0000-0000F10B0000}"/>
            </a:ext>
          </a:extLst>
        </xdr:cNvPr>
        <xdr:cNvSpPr>
          <a:spLocks noChangeAspect="1" noChangeArrowheads="1"/>
        </xdr:cNvSpPr>
      </xdr:nvSpPr>
      <xdr:spPr bwMode="auto">
        <a:xfrm>
          <a:off x="504825" y="563499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58" name="AutoShape 2">
          <a:extLst>
            <a:ext uri="{FF2B5EF4-FFF2-40B4-BE49-F238E27FC236}">
              <a16:creationId xmlns:a16="http://schemas.microsoft.com/office/drawing/2014/main" id="{00000000-0008-0000-0000-0000F2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059" name="AutoShape 2">
          <a:extLst>
            <a:ext uri="{FF2B5EF4-FFF2-40B4-BE49-F238E27FC236}">
              <a16:creationId xmlns:a16="http://schemas.microsoft.com/office/drawing/2014/main" id="{00000000-0008-0000-0000-0000F30B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060" name="AutoShape 2">
          <a:extLst>
            <a:ext uri="{FF2B5EF4-FFF2-40B4-BE49-F238E27FC236}">
              <a16:creationId xmlns:a16="http://schemas.microsoft.com/office/drawing/2014/main" id="{00000000-0008-0000-0000-0000F40B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61" name="AutoShape 2">
          <a:extLst>
            <a:ext uri="{FF2B5EF4-FFF2-40B4-BE49-F238E27FC236}">
              <a16:creationId xmlns:a16="http://schemas.microsoft.com/office/drawing/2014/main" id="{00000000-0008-0000-0000-0000F5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62" name="AutoShape 2">
          <a:extLst>
            <a:ext uri="{FF2B5EF4-FFF2-40B4-BE49-F238E27FC236}">
              <a16:creationId xmlns:a16="http://schemas.microsoft.com/office/drawing/2014/main" id="{00000000-0008-0000-0000-0000F6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63" name="AutoShape 2">
          <a:extLst>
            <a:ext uri="{FF2B5EF4-FFF2-40B4-BE49-F238E27FC236}">
              <a16:creationId xmlns:a16="http://schemas.microsoft.com/office/drawing/2014/main" id="{00000000-0008-0000-0000-0000F70B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64" name="AutoShape 2">
          <a:extLst>
            <a:ext uri="{FF2B5EF4-FFF2-40B4-BE49-F238E27FC236}">
              <a16:creationId xmlns:a16="http://schemas.microsoft.com/office/drawing/2014/main" id="{00000000-0008-0000-0000-0000F80B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65" name="AutoShape 2">
          <a:extLst>
            <a:ext uri="{FF2B5EF4-FFF2-40B4-BE49-F238E27FC236}">
              <a16:creationId xmlns:a16="http://schemas.microsoft.com/office/drawing/2014/main" id="{00000000-0008-0000-0000-0000F90B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66" name="AutoShape 2">
          <a:extLst>
            <a:ext uri="{FF2B5EF4-FFF2-40B4-BE49-F238E27FC236}">
              <a16:creationId xmlns:a16="http://schemas.microsoft.com/office/drawing/2014/main" id="{00000000-0008-0000-0000-0000FA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67" name="AutoShape 2">
          <a:extLst>
            <a:ext uri="{FF2B5EF4-FFF2-40B4-BE49-F238E27FC236}">
              <a16:creationId xmlns:a16="http://schemas.microsoft.com/office/drawing/2014/main" id="{00000000-0008-0000-0000-0000FB0B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68" name="AutoShape 2">
          <a:extLst>
            <a:ext uri="{FF2B5EF4-FFF2-40B4-BE49-F238E27FC236}">
              <a16:creationId xmlns:a16="http://schemas.microsoft.com/office/drawing/2014/main" id="{00000000-0008-0000-0000-0000FC0B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69" name="AutoShape 2">
          <a:extLst>
            <a:ext uri="{FF2B5EF4-FFF2-40B4-BE49-F238E27FC236}">
              <a16:creationId xmlns:a16="http://schemas.microsoft.com/office/drawing/2014/main" id="{00000000-0008-0000-0000-0000FD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70" name="AutoShape 2">
          <a:extLst>
            <a:ext uri="{FF2B5EF4-FFF2-40B4-BE49-F238E27FC236}">
              <a16:creationId xmlns:a16="http://schemas.microsoft.com/office/drawing/2014/main" id="{00000000-0008-0000-0000-0000FE0B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71" name="AutoShape 2">
          <a:extLst>
            <a:ext uri="{FF2B5EF4-FFF2-40B4-BE49-F238E27FC236}">
              <a16:creationId xmlns:a16="http://schemas.microsoft.com/office/drawing/2014/main" id="{00000000-0008-0000-0000-0000FF0B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72" name="AutoShape 2">
          <a:extLst>
            <a:ext uri="{FF2B5EF4-FFF2-40B4-BE49-F238E27FC236}">
              <a16:creationId xmlns:a16="http://schemas.microsoft.com/office/drawing/2014/main" id="{00000000-0008-0000-0000-000000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73" name="AutoShape 2">
          <a:extLst>
            <a:ext uri="{FF2B5EF4-FFF2-40B4-BE49-F238E27FC236}">
              <a16:creationId xmlns:a16="http://schemas.microsoft.com/office/drawing/2014/main" id="{00000000-0008-0000-0000-000001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74" name="AutoShape 2">
          <a:extLst>
            <a:ext uri="{FF2B5EF4-FFF2-40B4-BE49-F238E27FC236}">
              <a16:creationId xmlns:a16="http://schemas.microsoft.com/office/drawing/2014/main" id="{00000000-0008-0000-0000-000002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75" name="AutoShape 2">
          <a:extLst>
            <a:ext uri="{FF2B5EF4-FFF2-40B4-BE49-F238E27FC236}">
              <a16:creationId xmlns:a16="http://schemas.microsoft.com/office/drawing/2014/main" id="{00000000-0008-0000-0000-000003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76" name="AutoShape 2">
          <a:extLst>
            <a:ext uri="{FF2B5EF4-FFF2-40B4-BE49-F238E27FC236}">
              <a16:creationId xmlns:a16="http://schemas.microsoft.com/office/drawing/2014/main" id="{00000000-0008-0000-0000-000004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77" name="AutoShape 2">
          <a:extLst>
            <a:ext uri="{FF2B5EF4-FFF2-40B4-BE49-F238E27FC236}">
              <a16:creationId xmlns:a16="http://schemas.microsoft.com/office/drawing/2014/main" id="{00000000-0008-0000-0000-000005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78" name="AutoShape 2">
          <a:extLst>
            <a:ext uri="{FF2B5EF4-FFF2-40B4-BE49-F238E27FC236}">
              <a16:creationId xmlns:a16="http://schemas.microsoft.com/office/drawing/2014/main" id="{00000000-0008-0000-0000-000006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79" name="AutoShape 2">
          <a:extLst>
            <a:ext uri="{FF2B5EF4-FFF2-40B4-BE49-F238E27FC236}">
              <a16:creationId xmlns:a16="http://schemas.microsoft.com/office/drawing/2014/main" id="{00000000-0008-0000-0000-000007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80" name="AutoShape 2">
          <a:extLst>
            <a:ext uri="{FF2B5EF4-FFF2-40B4-BE49-F238E27FC236}">
              <a16:creationId xmlns:a16="http://schemas.microsoft.com/office/drawing/2014/main" id="{00000000-0008-0000-0000-000008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81" name="AutoShape 2">
          <a:extLst>
            <a:ext uri="{FF2B5EF4-FFF2-40B4-BE49-F238E27FC236}">
              <a16:creationId xmlns:a16="http://schemas.microsoft.com/office/drawing/2014/main" id="{00000000-0008-0000-0000-000009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82" name="AutoShape 2">
          <a:extLst>
            <a:ext uri="{FF2B5EF4-FFF2-40B4-BE49-F238E27FC236}">
              <a16:creationId xmlns:a16="http://schemas.microsoft.com/office/drawing/2014/main" id="{00000000-0008-0000-0000-00000A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83" name="AutoShape 2">
          <a:extLst>
            <a:ext uri="{FF2B5EF4-FFF2-40B4-BE49-F238E27FC236}">
              <a16:creationId xmlns:a16="http://schemas.microsoft.com/office/drawing/2014/main" id="{00000000-0008-0000-0000-00000B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84" name="AutoShape 2">
          <a:extLst>
            <a:ext uri="{FF2B5EF4-FFF2-40B4-BE49-F238E27FC236}">
              <a16:creationId xmlns:a16="http://schemas.microsoft.com/office/drawing/2014/main" id="{00000000-0008-0000-0000-00000C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85" name="AutoShape 2">
          <a:extLst>
            <a:ext uri="{FF2B5EF4-FFF2-40B4-BE49-F238E27FC236}">
              <a16:creationId xmlns:a16="http://schemas.microsoft.com/office/drawing/2014/main" id="{00000000-0008-0000-0000-00000D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86" name="AutoShape 2">
          <a:extLst>
            <a:ext uri="{FF2B5EF4-FFF2-40B4-BE49-F238E27FC236}">
              <a16:creationId xmlns:a16="http://schemas.microsoft.com/office/drawing/2014/main" id="{00000000-0008-0000-0000-00000E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87" name="AutoShape 2">
          <a:extLst>
            <a:ext uri="{FF2B5EF4-FFF2-40B4-BE49-F238E27FC236}">
              <a16:creationId xmlns:a16="http://schemas.microsoft.com/office/drawing/2014/main" id="{00000000-0008-0000-0000-00000F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088" name="AutoShape 2">
          <a:extLst>
            <a:ext uri="{FF2B5EF4-FFF2-40B4-BE49-F238E27FC236}">
              <a16:creationId xmlns:a16="http://schemas.microsoft.com/office/drawing/2014/main" id="{00000000-0008-0000-0000-000010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89" name="AutoShape 2">
          <a:extLst>
            <a:ext uri="{FF2B5EF4-FFF2-40B4-BE49-F238E27FC236}">
              <a16:creationId xmlns:a16="http://schemas.microsoft.com/office/drawing/2014/main" id="{00000000-0008-0000-0000-000011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90" name="AutoShape 2">
          <a:extLst>
            <a:ext uri="{FF2B5EF4-FFF2-40B4-BE49-F238E27FC236}">
              <a16:creationId xmlns:a16="http://schemas.microsoft.com/office/drawing/2014/main" id="{00000000-0008-0000-0000-000012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91" name="AutoShape 2">
          <a:extLst>
            <a:ext uri="{FF2B5EF4-FFF2-40B4-BE49-F238E27FC236}">
              <a16:creationId xmlns:a16="http://schemas.microsoft.com/office/drawing/2014/main" id="{00000000-0008-0000-0000-000013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092" name="AutoShape 2">
          <a:extLst>
            <a:ext uri="{FF2B5EF4-FFF2-40B4-BE49-F238E27FC236}">
              <a16:creationId xmlns:a16="http://schemas.microsoft.com/office/drawing/2014/main" id="{00000000-0008-0000-0000-000014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093" name="AutoShape 2">
          <a:extLst>
            <a:ext uri="{FF2B5EF4-FFF2-40B4-BE49-F238E27FC236}">
              <a16:creationId xmlns:a16="http://schemas.microsoft.com/office/drawing/2014/main" id="{00000000-0008-0000-0000-000015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094" name="AutoShape 2">
          <a:extLst>
            <a:ext uri="{FF2B5EF4-FFF2-40B4-BE49-F238E27FC236}">
              <a16:creationId xmlns:a16="http://schemas.microsoft.com/office/drawing/2014/main" id="{00000000-0008-0000-0000-000016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095" name="AutoShape 2">
          <a:extLst>
            <a:ext uri="{FF2B5EF4-FFF2-40B4-BE49-F238E27FC236}">
              <a16:creationId xmlns:a16="http://schemas.microsoft.com/office/drawing/2014/main" id="{00000000-0008-0000-0000-000017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096" name="AutoShape 2">
          <a:extLst>
            <a:ext uri="{FF2B5EF4-FFF2-40B4-BE49-F238E27FC236}">
              <a16:creationId xmlns:a16="http://schemas.microsoft.com/office/drawing/2014/main" id="{00000000-0008-0000-0000-000018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097" name="AutoShape 2">
          <a:extLst>
            <a:ext uri="{FF2B5EF4-FFF2-40B4-BE49-F238E27FC236}">
              <a16:creationId xmlns:a16="http://schemas.microsoft.com/office/drawing/2014/main" id="{00000000-0008-0000-0000-000019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098" name="AutoShape 2">
          <a:extLst>
            <a:ext uri="{FF2B5EF4-FFF2-40B4-BE49-F238E27FC236}">
              <a16:creationId xmlns:a16="http://schemas.microsoft.com/office/drawing/2014/main" id="{00000000-0008-0000-0000-00001A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099" name="AutoShape 2">
          <a:extLst>
            <a:ext uri="{FF2B5EF4-FFF2-40B4-BE49-F238E27FC236}">
              <a16:creationId xmlns:a16="http://schemas.microsoft.com/office/drawing/2014/main" id="{00000000-0008-0000-0000-00001B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0" name="AutoShape 2">
          <a:extLst>
            <a:ext uri="{FF2B5EF4-FFF2-40B4-BE49-F238E27FC236}">
              <a16:creationId xmlns:a16="http://schemas.microsoft.com/office/drawing/2014/main" id="{00000000-0008-0000-0000-00001C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1" name="AutoShape 2">
          <a:extLst>
            <a:ext uri="{FF2B5EF4-FFF2-40B4-BE49-F238E27FC236}">
              <a16:creationId xmlns:a16="http://schemas.microsoft.com/office/drawing/2014/main" id="{00000000-0008-0000-0000-00001D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2" name="AutoShape 2">
          <a:extLst>
            <a:ext uri="{FF2B5EF4-FFF2-40B4-BE49-F238E27FC236}">
              <a16:creationId xmlns:a16="http://schemas.microsoft.com/office/drawing/2014/main" id="{00000000-0008-0000-0000-00001E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3" name="AutoShape 2">
          <a:extLst>
            <a:ext uri="{FF2B5EF4-FFF2-40B4-BE49-F238E27FC236}">
              <a16:creationId xmlns:a16="http://schemas.microsoft.com/office/drawing/2014/main" id="{00000000-0008-0000-0000-00001F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4" name="AutoShape 2">
          <a:extLst>
            <a:ext uri="{FF2B5EF4-FFF2-40B4-BE49-F238E27FC236}">
              <a16:creationId xmlns:a16="http://schemas.microsoft.com/office/drawing/2014/main" id="{00000000-0008-0000-0000-000020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5" name="AutoShape 2">
          <a:extLst>
            <a:ext uri="{FF2B5EF4-FFF2-40B4-BE49-F238E27FC236}">
              <a16:creationId xmlns:a16="http://schemas.microsoft.com/office/drawing/2014/main" id="{00000000-0008-0000-0000-000021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6" name="AutoShape 2">
          <a:extLst>
            <a:ext uri="{FF2B5EF4-FFF2-40B4-BE49-F238E27FC236}">
              <a16:creationId xmlns:a16="http://schemas.microsoft.com/office/drawing/2014/main" id="{00000000-0008-0000-0000-000022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7" name="AutoShape 2">
          <a:extLst>
            <a:ext uri="{FF2B5EF4-FFF2-40B4-BE49-F238E27FC236}">
              <a16:creationId xmlns:a16="http://schemas.microsoft.com/office/drawing/2014/main" id="{00000000-0008-0000-0000-000023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08" name="AutoShape 2">
          <a:extLst>
            <a:ext uri="{FF2B5EF4-FFF2-40B4-BE49-F238E27FC236}">
              <a16:creationId xmlns:a16="http://schemas.microsoft.com/office/drawing/2014/main" id="{00000000-0008-0000-0000-000024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09" name="AutoShape 2">
          <a:extLst>
            <a:ext uri="{FF2B5EF4-FFF2-40B4-BE49-F238E27FC236}">
              <a16:creationId xmlns:a16="http://schemas.microsoft.com/office/drawing/2014/main" id="{00000000-0008-0000-0000-000025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110" name="AutoShape 2">
          <a:extLst>
            <a:ext uri="{FF2B5EF4-FFF2-40B4-BE49-F238E27FC236}">
              <a16:creationId xmlns:a16="http://schemas.microsoft.com/office/drawing/2014/main" id="{00000000-0008-0000-0000-0000260C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3111" name="AutoShape 2">
          <a:extLst>
            <a:ext uri="{FF2B5EF4-FFF2-40B4-BE49-F238E27FC236}">
              <a16:creationId xmlns:a16="http://schemas.microsoft.com/office/drawing/2014/main" id="{00000000-0008-0000-0000-0000270C0000}"/>
            </a:ext>
          </a:extLst>
        </xdr:cNvPr>
        <xdr:cNvSpPr>
          <a:spLocks noChangeAspect="1" noChangeArrowheads="1"/>
        </xdr:cNvSpPr>
      </xdr:nvSpPr>
      <xdr:spPr bwMode="auto">
        <a:xfrm>
          <a:off x="504825" y="563499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3112" name="AutoShape 2">
          <a:extLst>
            <a:ext uri="{FF2B5EF4-FFF2-40B4-BE49-F238E27FC236}">
              <a16:creationId xmlns:a16="http://schemas.microsoft.com/office/drawing/2014/main" id="{00000000-0008-0000-0000-0000280C0000}"/>
            </a:ext>
          </a:extLst>
        </xdr:cNvPr>
        <xdr:cNvSpPr>
          <a:spLocks noChangeAspect="1" noChangeArrowheads="1"/>
        </xdr:cNvSpPr>
      </xdr:nvSpPr>
      <xdr:spPr bwMode="auto">
        <a:xfrm>
          <a:off x="504825" y="563499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13" name="AutoShape 2">
          <a:extLst>
            <a:ext uri="{FF2B5EF4-FFF2-40B4-BE49-F238E27FC236}">
              <a16:creationId xmlns:a16="http://schemas.microsoft.com/office/drawing/2014/main" id="{00000000-0008-0000-0000-000029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114" name="AutoShape 2">
          <a:extLst>
            <a:ext uri="{FF2B5EF4-FFF2-40B4-BE49-F238E27FC236}">
              <a16:creationId xmlns:a16="http://schemas.microsoft.com/office/drawing/2014/main" id="{00000000-0008-0000-0000-00002A0C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115" name="AutoShape 2">
          <a:extLst>
            <a:ext uri="{FF2B5EF4-FFF2-40B4-BE49-F238E27FC236}">
              <a16:creationId xmlns:a16="http://schemas.microsoft.com/office/drawing/2014/main" id="{00000000-0008-0000-0000-00002B0C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16" name="AutoShape 2">
          <a:extLst>
            <a:ext uri="{FF2B5EF4-FFF2-40B4-BE49-F238E27FC236}">
              <a16:creationId xmlns:a16="http://schemas.microsoft.com/office/drawing/2014/main" id="{00000000-0008-0000-0000-00002C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17" name="AutoShape 2">
          <a:extLst>
            <a:ext uri="{FF2B5EF4-FFF2-40B4-BE49-F238E27FC236}">
              <a16:creationId xmlns:a16="http://schemas.microsoft.com/office/drawing/2014/main" id="{00000000-0008-0000-0000-00002D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118" name="AutoShape 2">
          <a:extLst>
            <a:ext uri="{FF2B5EF4-FFF2-40B4-BE49-F238E27FC236}">
              <a16:creationId xmlns:a16="http://schemas.microsoft.com/office/drawing/2014/main" id="{00000000-0008-0000-0000-00002E0C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3119" name="AutoShape 2">
          <a:extLst>
            <a:ext uri="{FF2B5EF4-FFF2-40B4-BE49-F238E27FC236}">
              <a16:creationId xmlns:a16="http://schemas.microsoft.com/office/drawing/2014/main" id="{00000000-0008-0000-0000-00002F0C0000}"/>
            </a:ext>
          </a:extLst>
        </xdr:cNvPr>
        <xdr:cNvSpPr>
          <a:spLocks noChangeAspect="1" noChangeArrowheads="1"/>
        </xdr:cNvSpPr>
      </xdr:nvSpPr>
      <xdr:spPr bwMode="auto">
        <a:xfrm>
          <a:off x="504825" y="563499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66700"/>
    <xdr:sp macro="" textlink="">
      <xdr:nvSpPr>
        <xdr:cNvPr id="3120" name="AutoShape 2">
          <a:extLst>
            <a:ext uri="{FF2B5EF4-FFF2-40B4-BE49-F238E27FC236}">
              <a16:creationId xmlns:a16="http://schemas.microsoft.com/office/drawing/2014/main" id="{00000000-0008-0000-0000-0000300C0000}"/>
            </a:ext>
          </a:extLst>
        </xdr:cNvPr>
        <xdr:cNvSpPr>
          <a:spLocks noChangeAspect="1" noChangeArrowheads="1"/>
        </xdr:cNvSpPr>
      </xdr:nvSpPr>
      <xdr:spPr bwMode="auto">
        <a:xfrm>
          <a:off x="504825" y="56349900"/>
          <a:ext cx="447675"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21" name="AutoShape 2">
          <a:extLst>
            <a:ext uri="{FF2B5EF4-FFF2-40B4-BE49-F238E27FC236}">
              <a16:creationId xmlns:a16="http://schemas.microsoft.com/office/drawing/2014/main" id="{00000000-0008-0000-0000-000031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122" name="AutoShape 2">
          <a:extLst>
            <a:ext uri="{FF2B5EF4-FFF2-40B4-BE49-F238E27FC236}">
              <a16:creationId xmlns:a16="http://schemas.microsoft.com/office/drawing/2014/main" id="{00000000-0008-0000-0000-0000320C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85750"/>
    <xdr:sp macro="" textlink="">
      <xdr:nvSpPr>
        <xdr:cNvPr id="3123" name="AutoShape 2">
          <a:extLst>
            <a:ext uri="{FF2B5EF4-FFF2-40B4-BE49-F238E27FC236}">
              <a16:creationId xmlns:a16="http://schemas.microsoft.com/office/drawing/2014/main" id="{00000000-0008-0000-0000-0000330C0000}"/>
            </a:ext>
          </a:extLst>
        </xdr:cNvPr>
        <xdr:cNvSpPr>
          <a:spLocks noChangeAspect="1" noChangeArrowheads="1"/>
        </xdr:cNvSpPr>
      </xdr:nvSpPr>
      <xdr:spPr bwMode="auto">
        <a:xfrm>
          <a:off x="504825" y="56349900"/>
          <a:ext cx="447675" cy="2857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24" name="AutoShape 2">
          <a:extLst>
            <a:ext uri="{FF2B5EF4-FFF2-40B4-BE49-F238E27FC236}">
              <a16:creationId xmlns:a16="http://schemas.microsoft.com/office/drawing/2014/main" id="{00000000-0008-0000-0000-000034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25" name="AutoShape 2">
          <a:extLst>
            <a:ext uri="{FF2B5EF4-FFF2-40B4-BE49-F238E27FC236}">
              <a16:creationId xmlns:a16="http://schemas.microsoft.com/office/drawing/2014/main" id="{00000000-0008-0000-0000-000035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26" name="AutoShape 2">
          <a:extLst>
            <a:ext uri="{FF2B5EF4-FFF2-40B4-BE49-F238E27FC236}">
              <a16:creationId xmlns:a16="http://schemas.microsoft.com/office/drawing/2014/main" id="{00000000-0008-0000-0000-000036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27" name="AutoShape 2">
          <a:extLst>
            <a:ext uri="{FF2B5EF4-FFF2-40B4-BE49-F238E27FC236}">
              <a16:creationId xmlns:a16="http://schemas.microsoft.com/office/drawing/2014/main" id="{00000000-0008-0000-0000-000037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28" name="AutoShape 2">
          <a:extLst>
            <a:ext uri="{FF2B5EF4-FFF2-40B4-BE49-F238E27FC236}">
              <a16:creationId xmlns:a16="http://schemas.microsoft.com/office/drawing/2014/main" id="{00000000-0008-0000-0000-000038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29" name="AutoShape 2">
          <a:extLst>
            <a:ext uri="{FF2B5EF4-FFF2-40B4-BE49-F238E27FC236}">
              <a16:creationId xmlns:a16="http://schemas.microsoft.com/office/drawing/2014/main" id="{00000000-0008-0000-0000-000039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30" name="AutoShape 2">
          <a:extLst>
            <a:ext uri="{FF2B5EF4-FFF2-40B4-BE49-F238E27FC236}">
              <a16:creationId xmlns:a16="http://schemas.microsoft.com/office/drawing/2014/main" id="{00000000-0008-0000-0000-00003A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31" name="AutoShape 2">
          <a:extLst>
            <a:ext uri="{FF2B5EF4-FFF2-40B4-BE49-F238E27FC236}">
              <a16:creationId xmlns:a16="http://schemas.microsoft.com/office/drawing/2014/main" id="{00000000-0008-0000-0000-00003B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32" name="AutoShape 2">
          <a:extLst>
            <a:ext uri="{FF2B5EF4-FFF2-40B4-BE49-F238E27FC236}">
              <a16:creationId xmlns:a16="http://schemas.microsoft.com/office/drawing/2014/main" id="{00000000-0008-0000-0000-00003C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33" name="AutoShape 2">
          <a:extLst>
            <a:ext uri="{FF2B5EF4-FFF2-40B4-BE49-F238E27FC236}">
              <a16:creationId xmlns:a16="http://schemas.microsoft.com/office/drawing/2014/main" id="{00000000-0008-0000-0000-00003D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34" name="AutoShape 2">
          <a:extLst>
            <a:ext uri="{FF2B5EF4-FFF2-40B4-BE49-F238E27FC236}">
              <a16:creationId xmlns:a16="http://schemas.microsoft.com/office/drawing/2014/main" id="{00000000-0008-0000-0000-00003E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35" name="AutoShape 2">
          <a:extLst>
            <a:ext uri="{FF2B5EF4-FFF2-40B4-BE49-F238E27FC236}">
              <a16:creationId xmlns:a16="http://schemas.microsoft.com/office/drawing/2014/main" id="{00000000-0008-0000-0000-00003F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36" name="AutoShape 2">
          <a:extLst>
            <a:ext uri="{FF2B5EF4-FFF2-40B4-BE49-F238E27FC236}">
              <a16:creationId xmlns:a16="http://schemas.microsoft.com/office/drawing/2014/main" id="{00000000-0008-0000-0000-000040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37" name="AutoShape 2">
          <a:extLst>
            <a:ext uri="{FF2B5EF4-FFF2-40B4-BE49-F238E27FC236}">
              <a16:creationId xmlns:a16="http://schemas.microsoft.com/office/drawing/2014/main" id="{00000000-0008-0000-0000-000041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38" name="AutoShape 2">
          <a:extLst>
            <a:ext uri="{FF2B5EF4-FFF2-40B4-BE49-F238E27FC236}">
              <a16:creationId xmlns:a16="http://schemas.microsoft.com/office/drawing/2014/main" id="{00000000-0008-0000-0000-000042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39" name="AutoShape 2">
          <a:extLst>
            <a:ext uri="{FF2B5EF4-FFF2-40B4-BE49-F238E27FC236}">
              <a16:creationId xmlns:a16="http://schemas.microsoft.com/office/drawing/2014/main" id="{00000000-0008-0000-0000-000043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40" name="AutoShape 2">
          <a:extLst>
            <a:ext uri="{FF2B5EF4-FFF2-40B4-BE49-F238E27FC236}">
              <a16:creationId xmlns:a16="http://schemas.microsoft.com/office/drawing/2014/main" id="{00000000-0008-0000-0000-000044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41" name="AutoShape 2">
          <a:extLst>
            <a:ext uri="{FF2B5EF4-FFF2-40B4-BE49-F238E27FC236}">
              <a16:creationId xmlns:a16="http://schemas.microsoft.com/office/drawing/2014/main" id="{00000000-0008-0000-0000-000045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42" name="AutoShape 2">
          <a:extLst>
            <a:ext uri="{FF2B5EF4-FFF2-40B4-BE49-F238E27FC236}">
              <a16:creationId xmlns:a16="http://schemas.microsoft.com/office/drawing/2014/main" id="{00000000-0008-0000-0000-000046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43" name="AutoShape 2">
          <a:extLst>
            <a:ext uri="{FF2B5EF4-FFF2-40B4-BE49-F238E27FC236}">
              <a16:creationId xmlns:a16="http://schemas.microsoft.com/office/drawing/2014/main" id="{00000000-0008-0000-0000-000047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44" name="AutoShape 2">
          <a:extLst>
            <a:ext uri="{FF2B5EF4-FFF2-40B4-BE49-F238E27FC236}">
              <a16:creationId xmlns:a16="http://schemas.microsoft.com/office/drawing/2014/main" id="{00000000-0008-0000-0000-000048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45" name="AutoShape 2">
          <a:extLst>
            <a:ext uri="{FF2B5EF4-FFF2-40B4-BE49-F238E27FC236}">
              <a16:creationId xmlns:a16="http://schemas.microsoft.com/office/drawing/2014/main" id="{00000000-0008-0000-0000-000049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46" name="AutoShape 2">
          <a:extLst>
            <a:ext uri="{FF2B5EF4-FFF2-40B4-BE49-F238E27FC236}">
              <a16:creationId xmlns:a16="http://schemas.microsoft.com/office/drawing/2014/main" id="{00000000-0008-0000-0000-00004A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47" name="AutoShape 2">
          <a:extLst>
            <a:ext uri="{FF2B5EF4-FFF2-40B4-BE49-F238E27FC236}">
              <a16:creationId xmlns:a16="http://schemas.microsoft.com/office/drawing/2014/main" id="{00000000-0008-0000-0000-00004B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48" name="AutoShape 2">
          <a:extLst>
            <a:ext uri="{FF2B5EF4-FFF2-40B4-BE49-F238E27FC236}">
              <a16:creationId xmlns:a16="http://schemas.microsoft.com/office/drawing/2014/main" id="{00000000-0008-0000-0000-00004C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49" name="AutoShape 2">
          <a:extLst>
            <a:ext uri="{FF2B5EF4-FFF2-40B4-BE49-F238E27FC236}">
              <a16:creationId xmlns:a16="http://schemas.microsoft.com/office/drawing/2014/main" id="{00000000-0008-0000-0000-00004D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50" name="AutoShape 2">
          <a:extLst>
            <a:ext uri="{FF2B5EF4-FFF2-40B4-BE49-F238E27FC236}">
              <a16:creationId xmlns:a16="http://schemas.microsoft.com/office/drawing/2014/main" id="{00000000-0008-0000-0000-00004E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76225"/>
    <xdr:sp macro="" textlink="">
      <xdr:nvSpPr>
        <xdr:cNvPr id="3151" name="AutoShape 2">
          <a:extLst>
            <a:ext uri="{FF2B5EF4-FFF2-40B4-BE49-F238E27FC236}">
              <a16:creationId xmlns:a16="http://schemas.microsoft.com/office/drawing/2014/main" id="{00000000-0008-0000-0000-00004F0C0000}"/>
            </a:ext>
          </a:extLst>
        </xdr:cNvPr>
        <xdr:cNvSpPr>
          <a:spLocks noChangeAspect="1" noChangeArrowheads="1"/>
        </xdr:cNvSpPr>
      </xdr:nvSpPr>
      <xdr:spPr bwMode="auto">
        <a:xfrm>
          <a:off x="504825" y="56349900"/>
          <a:ext cx="447675" cy="276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52" name="AutoShape 2">
          <a:extLst>
            <a:ext uri="{FF2B5EF4-FFF2-40B4-BE49-F238E27FC236}">
              <a16:creationId xmlns:a16="http://schemas.microsoft.com/office/drawing/2014/main" id="{00000000-0008-0000-0000-000050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53" name="AutoShape 2">
          <a:extLst>
            <a:ext uri="{FF2B5EF4-FFF2-40B4-BE49-F238E27FC236}">
              <a16:creationId xmlns:a16="http://schemas.microsoft.com/office/drawing/2014/main" id="{00000000-0008-0000-0000-000051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54" name="AutoShape 2">
          <a:extLst>
            <a:ext uri="{FF2B5EF4-FFF2-40B4-BE49-F238E27FC236}">
              <a16:creationId xmlns:a16="http://schemas.microsoft.com/office/drawing/2014/main" id="{00000000-0008-0000-0000-000052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304800"/>
    <xdr:sp macro="" textlink="">
      <xdr:nvSpPr>
        <xdr:cNvPr id="3155" name="AutoShape 2">
          <a:extLst>
            <a:ext uri="{FF2B5EF4-FFF2-40B4-BE49-F238E27FC236}">
              <a16:creationId xmlns:a16="http://schemas.microsoft.com/office/drawing/2014/main" id="{00000000-0008-0000-0000-0000530C0000}"/>
            </a:ext>
          </a:extLst>
        </xdr:cNvPr>
        <xdr:cNvSpPr>
          <a:spLocks noChangeAspect="1" noChangeArrowheads="1"/>
        </xdr:cNvSpPr>
      </xdr:nvSpPr>
      <xdr:spPr bwMode="auto">
        <a:xfrm>
          <a:off x="504825" y="56349900"/>
          <a:ext cx="447675" cy="3048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56" name="AutoShape 2">
          <a:extLst>
            <a:ext uri="{FF2B5EF4-FFF2-40B4-BE49-F238E27FC236}">
              <a16:creationId xmlns:a16="http://schemas.microsoft.com/office/drawing/2014/main" id="{00000000-0008-0000-0000-000054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57" name="AutoShape 2">
          <a:extLst>
            <a:ext uri="{FF2B5EF4-FFF2-40B4-BE49-F238E27FC236}">
              <a16:creationId xmlns:a16="http://schemas.microsoft.com/office/drawing/2014/main" id="{00000000-0008-0000-0000-000055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58" name="AutoShape 2">
          <a:extLst>
            <a:ext uri="{FF2B5EF4-FFF2-40B4-BE49-F238E27FC236}">
              <a16:creationId xmlns:a16="http://schemas.microsoft.com/office/drawing/2014/main" id="{00000000-0008-0000-0000-000056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59" name="AutoShape 2">
          <a:extLst>
            <a:ext uri="{FF2B5EF4-FFF2-40B4-BE49-F238E27FC236}">
              <a16:creationId xmlns:a16="http://schemas.microsoft.com/office/drawing/2014/main" id="{00000000-0008-0000-0000-000057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0" name="AutoShape 2">
          <a:extLst>
            <a:ext uri="{FF2B5EF4-FFF2-40B4-BE49-F238E27FC236}">
              <a16:creationId xmlns:a16="http://schemas.microsoft.com/office/drawing/2014/main" id="{00000000-0008-0000-0000-000058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1" name="AutoShape 2">
          <a:extLst>
            <a:ext uri="{FF2B5EF4-FFF2-40B4-BE49-F238E27FC236}">
              <a16:creationId xmlns:a16="http://schemas.microsoft.com/office/drawing/2014/main" id="{00000000-0008-0000-0000-000059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2" name="AutoShape 2">
          <a:extLst>
            <a:ext uri="{FF2B5EF4-FFF2-40B4-BE49-F238E27FC236}">
              <a16:creationId xmlns:a16="http://schemas.microsoft.com/office/drawing/2014/main" id="{00000000-0008-0000-0000-00005A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3" name="AutoShape 2">
          <a:extLst>
            <a:ext uri="{FF2B5EF4-FFF2-40B4-BE49-F238E27FC236}">
              <a16:creationId xmlns:a16="http://schemas.microsoft.com/office/drawing/2014/main" id="{00000000-0008-0000-0000-00005B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4" name="AutoShape 2">
          <a:extLst>
            <a:ext uri="{FF2B5EF4-FFF2-40B4-BE49-F238E27FC236}">
              <a16:creationId xmlns:a16="http://schemas.microsoft.com/office/drawing/2014/main" id="{00000000-0008-0000-0000-00005C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5" name="AutoShape 2">
          <a:extLst>
            <a:ext uri="{FF2B5EF4-FFF2-40B4-BE49-F238E27FC236}">
              <a16:creationId xmlns:a16="http://schemas.microsoft.com/office/drawing/2014/main" id="{00000000-0008-0000-0000-00005D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6" name="AutoShape 2">
          <a:extLst>
            <a:ext uri="{FF2B5EF4-FFF2-40B4-BE49-F238E27FC236}">
              <a16:creationId xmlns:a16="http://schemas.microsoft.com/office/drawing/2014/main" id="{00000000-0008-0000-0000-00005E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7" name="AutoShape 2">
          <a:extLst>
            <a:ext uri="{FF2B5EF4-FFF2-40B4-BE49-F238E27FC236}">
              <a16:creationId xmlns:a16="http://schemas.microsoft.com/office/drawing/2014/main" id="{00000000-0008-0000-0000-00005F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8" name="AutoShape 2">
          <a:extLst>
            <a:ext uri="{FF2B5EF4-FFF2-40B4-BE49-F238E27FC236}">
              <a16:creationId xmlns:a16="http://schemas.microsoft.com/office/drawing/2014/main" id="{00000000-0008-0000-0000-000060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0</xdr:rowOff>
    </xdr:from>
    <xdr:ext cx="447675" cy="247650"/>
    <xdr:sp macro="" textlink="">
      <xdr:nvSpPr>
        <xdr:cNvPr id="3169" name="AutoShape 2">
          <a:extLst>
            <a:ext uri="{FF2B5EF4-FFF2-40B4-BE49-F238E27FC236}">
              <a16:creationId xmlns:a16="http://schemas.microsoft.com/office/drawing/2014/main" id="{00000000-0008-0000-0000-0000610C0000}"/>
            </a:ext>
          </a:extLst>
        </xdr:cNvPr>
        <xdr:cNvSpPr>
          <a:spLocks noChangeAspect="1" noChangeArrowheads="1"/>
        </xdr:cNvSpPr>
      </xdr:nvSpPr>
      <xdr:spPr bwMode="auto">
        <a:xfrm>
          <a:off x="504825" y="56349900"/>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oneCellAnchor>
    <xdr:from>
      <xdr:col>0</xdr:col>
      <xdr:colOff>504825</xdr:colOff>
      <xdr:row>529</xdr:row>
      <xdr:rowOff>79375</xdr:rowOff>
    </xdr:from>
    <xdr:ext cx="447675" cy="247650"/>
    <xdr:sp macro="" textlink="">
      <xdr:nvSpPr>
        <xdr:cNvPr id="3170" name="AutoShape 2">
          <a:extLst>
            <a:ext uri="{FF2B5EF4-FFF2-40B4-BE49-F238E27FC236}">
              <a16:creationId xmlns:a16="http://schemas.microsoft.com/office/drawing/2014/main" id="{00000000-0008-0000-0000-0000620C0000}"/>
            </a:ext>
          </a:extLst>
        </xdr:cNvPr>
        <xdr:cNvSpPr>
          <a:spLocks noChangeAspect="1" noChangeArrowheads="1"/>
        </xdr:cNvSpPr>
      </xdr:nvSpPr>
      <xdr:spPr bwMode="auto">
        <a:xfrm>
          <a:off x="504825" y="56429275"/>
          <a:ext cx="447675"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oneCellAnchor>
  <xdr:twoCellAnchor editAs="oneCell">
    <xdr:from>
      <xdr:col>1</xdr:col>
      <xdr:colOff>0</xdr:colOff>
      <xdr:row>538</xdr:row>
      <xdr:rowOff>0</xdr:rowOff>
    </xdr:from>
    <xdr:to>
      <xdr:col>1</xdr:col>
      <xdr:colOff>485775</xdr:colOff>
      <xdr:row>538</xdr:row>
      <xdr:rowOff>85725</xdr:rowOff>
    </xdr:to>
    <xdr:sp macro="" textlink="">
      <xdr:nvSpPr>
        <xdr:cNvPr id="3171" name="AutoShape 1">
          <a:extLst>
            <a:ext uri="{FF2B5EF4-FFF2-40B4-BE49-F238E27FC236}">
              <a16:creationId xmlns:a16="http://schemas.microsoft.com/office/drawing/2014/main" id="{00000000-0008-0000-0000-000063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172" name="AutoShape 2">
          <a:extLst>
            <a:ext uri="{FF2B5EF4-FFF2-40B4-BE49-F238E27FC236}">
              <a16:creationId xmlns:a16="http://schemas.microsoft.com/office/drawing/2014/main" id="{00000000-0008-0000-0000-000064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173" name="AutoShape 3">
          <a:extLst>
            <a:ext uri="{FF2B5EF4-FFF2-40B4-BE49-F238E27FC236}">
              <a16:creationId xmlns:a16="http://schemas.microsoft.com/office/drawing/2014/main" id="{00000000-0008-0000-0000-000065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174" name="AutoShape 4">
          <a:extLst>
            <a:ext uri="{FF2B5EF4-FFF2-40B4-BE49-F238E27FC236}">
              <a16:creationId xmlns:a16="http://schemas.microsoft.com/office/drawing/2014/main" id="{00000000-0008-0000-0000-000066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175" name="AutoShape 2">
          <a:extLst>
            <a:ext uri="{FF2B5EF4-FFF2-40B4-BE49-F238E27FC236}">
              <a16:creationId xmlns:a16="http://schemas.microsoft.com/office/drawing/2014/main" id="{00000000-0008-0000-0000-000067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176" name="AutoShape 2">
          <a:extLst>
            <a:ext uri="{FF2B5EF4-FFF2-40B4-BE49-F238E27FC236}">
              <a16:creationId xmlns:a16="http://schemas.microsoft.com/office/drawing/2014/main" id="{00000000-0008-0000-0000-000068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177" name="AutoShape 2">
          <a:extLst>
            <a:ext uri="{FF2B5EF4-FFF2-40B4-BE49-F238E27FC236}">
              <a16:creationId xmlns:a16="http://schemas.microsoft.com/office/drawing/2014/main" id="{00000000-0008-0000-0000-000069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178" name="AutoShape 2">
          <a:extLst>
            <a:ext uri="{FF2B5EF4-FFF2-40B4-BE49-F238E27FC236}">
              <a16:creationId xmlns:a16="http://schemas.microsoft.com/office/drawing/2014/main" id="{00000000-0008-0000-0000-00006A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179" name="AutoShape 2">
          <a:extLst>
            <a:ext uri="{FF2B5EF4-FFF2-40B4-BE49-F238E27FC236}">
              <a16:creationId xmlns:a16="http://schemas.microsoft.com/office/drawing/2014/main" id="{00000000-0008-0000-0000-00006B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3180" name="AutoShape 2">
          <a:extLst>
            <a:ext uri="{FF2B5EF4-FFF2-40B4-BE49-F238E27FC236}">
              <a16:creationId xmlns:a16="http://schemas.microsoft.com/office/drawing/2014/main" id="{00000000-0008-0000-0000-00006C0C0000}"/>
            </a:ext>
          </a:extLst>
        </xdr:cNvPr>
        <xdr:cNvSpPr>
          <a:spLocks noChangeAspect="1" noChangeArrowheads="1"/>
        </xdr:cNvSpPr>
      </xdr:nvSpPr>
      <xdr:spPr bwMode="auto">
        <a:xfrm>
          <a:off x="485775" y="58064400"/>
          <a:ext cx="3714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3181" name="AutoShape 2">
          <a:extLst>
            <a:ext uri="{FF2B5EF4-FFF2-40B4-BE49-F238E27FC236}">
              <a16:creationId xmlns:a16="http://schemas.microsoft.com/office/drawing/2014/main" id="{00000000-0008-0000-0000-00006D0C0000}"/>
            </a:ext>
          </a:extLst>
        </xdr:cNvPr>
        <xdr:cNvSpPr>
          <a:spLocks noChangeAspect="1" noChangeArrowheads="1"/>
        </xdr:cNvSpPr>
      </xdr:nvSpPr>
      <xdr:spPr bwMode="auto">
        <a:xfrm>
          <a:off x="485775" y="58064400"/>
          <a:ext cx="3714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182" name="AutoShape 2">
          <a:extLst>
            <a:ext uri="{FF2B5EF4-FFF2-40B4-BE49-F238E27FC236}">
              <a16:creationId xmlns:a16="http://schemas.microsoft.com/office/drawing/2014/main" id="{00000000-0008-0000-0000-00006E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183" name="AutoShape 2">
          <a:extLst>
            <a:ext uri="{FF2B5EF4-FFF2-40B4-BE49-F238E27FC236}">
              <a16:creationId xmlns:a16="http://schemas.microsoft.com/office/drawing/2014/main" id="{00000000-0008-0000-0000-00006F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184" name="AutoShape 2">
          <a:extLst>
            <a:ext uri="{FF2B5EF4-FFF2-40B4-BE49-F238E27FC236}">
              <a16:creationId xmlns:a16="http://schemas.microsoft.com/office/drawing/2014/main" id="{00000000-0008-0000-0000-000070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185" name="AutoShape 1">
          <a:extLst>
            <a:ext uri="{FF2B5EF4-FFF2-40B4-BE49-F238E27FC236}">
              <a16:creationId xmlns:a16="http://schemas.microsoft.com/office/drawing/2014/main" id="{00000000-0008-0000-0000-000071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186" name="AutoShape 2">
          <a:extLst>
            <a:ext uri="{FF2B5EF4-FFF2-40B4-BE49-F238E27FC236}">
              <a16:creationId xmlns:a16="http://schemas.microsoft.com/office/drawing/2014/main" id="{00000000-0008-0000-0000-000072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187" name="AutoShape 3">
          <a:extLst>
            <a:ext uri="{FF2B5EF4-FFF2-40B4-BE49-F238E27FC236}">
              <a16:creationId xmlns:a16="http://schemas.microsoft.com/office/drawing/2014/main" id="{00000000-0008-0000-0000-000073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188" name="AutoShape 4">
          <a:extLst>
            <a:ext uri="{FF2B5EF4-FFF2-40B4-BE49-F238E27FC236}">
              <a16:creationId xmlns:a16="http://schemas.microsoft.com/office/drawing/2014/main" id="{00000000-0008-0000-0000-000074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189" name="AutoShape 2">
          <a:extLst>
            <a:ext uri="{FF2B5EF4-FFF2-40B4-BE49-F238E27FC236}">
              <a16:creationId xmlns:a16="http://schemas.microsoft.com/office/drawing/2014/main" id="{00000000-0008-0000-0000-000075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190" name="AutoShape 2">
          <a:extLst>
            <a:ext uri="{FF2B5EF4-FFF2-40B4-BE49-F238E27FC236}">
              <a16:creationId xmlns:a16="http://schemas.microsoft.com/office/drawing/2014/main" id="{00000000-0008-0000-0000-000076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191" name="AutoShape 2">
          <a:extLst>
            <a:ext uri="{FF2B5EF4-FFF2-40B4-BE49-F238E27FC236}">
              <a16:creationId xmlns:a16="http://schemas.microsoft.com/office/drawing/2014/main" id="{00000000-0008-0000-0000-000077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192" name="AutoShape 2">
          <a:extLst>
            <a:ext uri="{FF2B5EF4-FFF2-40B4-BE49-F238E27FC236}">
              <a16:creationId xmlns:a16="http://schemas.microsoft.com/office/drawing/2014/main" id="{00000000-0008-0000-0000-000078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193" name="AutoShape 2">
          <a:extLst>
            <a:ext uri="{FF2B5EF4-FFF2-40B4-BE49-F238E27FC236}">
              <a16:creationId xmlns:a16="http://schemas.microsoft.com/office/drawing/2014/main" id="{00000000-0008-0000-0000-000079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3194" name="AutoShape 2">
          <a:extLst>
            <a:ext uri="{FF2B5EF4-FFF2-40B4-BE49-F238E27FC236}">
              <a16:creationId xmlns:a16="http://schemas.microsoft.com/office/drawing/2014/main" id="{00000000-0008-0000-0000-00007A0C0000}"/>
            </a:ext>
          </a:extLst>
        </xdr:cNvPr>
        <xdr:cNvSpPr>
          <a:spLocks noChangeAspect="1" noChangeArrowheads="1"/>
        </xdr:cNvSpPr>
      </xdr:nvSpPr>
      <xdr:spPr bwMode="auto">
        <a:xfrm>
          <a:off x="485775" y="58064400"/>
          <a:ext cx="3714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3195" name="AutoShape 2">
          <a:extLst>
            <a:ext uri="{FF2B5EF4-FFF2-40B4-BE49-F238E27FC236}">
              <a16:creationId xmlns:a16="http://schemas.microsoft.com/office/drawing/2014/main" id="{00000000-0008-0000-0000-00007B0C0000}"/>
            </a:ext>
          </a:extLst>
        </xdr:cNvPr>
        <xdr:cNvSpPr>
          <a:spLocks noChangeAspect="1" noChangeArrowheads="1"/>
        </xdr:cNvSpPr>
      </xdr:nvSpPr>
      <xdr:spPr bwMode="auto">
        <a:xfrm>
          <a:off x="485775" y="58064400"/>
          <a:ext cx="3714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196" name="AutoShape 2">
          <a:extLst>
            <a:ext uri="{FF2B5EF4-FFF2-40B4-BE49-F238E27FC236}">
              <a16:creationId xmlns:a16="http://schemas.microsoft.com/office/drawing/2014/main" id="{00000000-0008-0000-0000-00007C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197" name="AutoShape 2">
          <a:extLst>
            <a:ext uri="{FF2B5EF4-FFF2-40B4-BE49-F238E27FC236}">
              <a16:creationId xmlns:a16="http://schemas.microsoft.com/office/drawing/2014/main" id="{00000000-0008-0000-0000-00007D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198" name="AutoShape 2">
          <a:extLst>
            <a:ext uri="{FF2B5EF4-FFF2-40B4-BE49-F238E27FC236}">
              <a16:creationId xmlns:a16="http://schemas.microsoft.com/office/drawing/2014/main" id="{00000000-0008-0000-0000-00007E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199" name="AutoShape 2">
          <a:extLst>
            <a:ext uri="{FF2B5EF4-FFF2-40B4-BE49-F238E27FC236}">
              <a16:creationId xmlns:a16="http://schemas.microsoft.com/office/drawing/2014/main" id="{00000000-0008-0000-0000-00007F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00" name="AutoShape 2">
          <a:extLst>
            <a:ext uri="{FF2B5EF4-FFF2-40B4-BE49-F238E27FC236}">
              <a16:creationId xmlns:a16="http://schemas.microsoft.com/office/drawing/2014/main" id="{00000000-0008-0000-0000-000080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01" name="AutoShape 2">
          <a:extLst>
            <a:ext uri="{FF2B5EF4-FFF2-40B4-BE49-F238E27FC236}">
              <a16:creationId xmlns:a16="http://schemas.microsoft.com/office/drawing/2014/main" id="{00000000-0008-0000-0000-000081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02" name="AutoShape 2">
          <a:extLst>
            <a:ext uri="{FF2B5EF4-FFF2-40B4-BE49-F238E27FC236}">
              <a16:creationId xmlns:a16="http://schemas.microsoft.com/office/drawing/2014/main" id="{00000000-0008-0000-0000-000082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03" name="AutoShape 2">
          <a:extLst>
            <a:ext uri="{FF2B5EF4-FFF2-40B4-BE49-F238E27FC236}">
              <a16:creationId xmlns:a16="http://schemas.microsoft.com/office/drawing/2014/main" id="{00000000-0008-0000-0000-000083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04" name="AutoShape 2">
          <a:extLst>
            <a:ext uri="{FF2B5EF4-FFF2-40B4-BE49-F238E27FC236}">
              <a16:creationId xmlns:a16="http://schemas.microsoft.com/office/drawing/2014/main" id="{00000000-0008-0000-0000-000084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05" name="AutoShape 2">
          <a:extLst>
            <a:ext uri="{FF2B5EF4-FFF2-40B4-BE49-F238E27FC236}">
              <a16:creationId xmlns:a16="http://schemas.microsoft.com/office/drawing/2014/main" id="{00000000-0008-0000-0000-000085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06" name="AutoShape 2">
          <a:extLst>
            <a:ext uri="{FF2B5EF4-FFF2-40B4-BE49-F238E27FC236}">
              <a16:creationId xmlns:a16="http://schemas.microsoft.com/office/drawing/2014/main" id="{00000000-0008-0000-0000-000086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07" name="AutoShape 2">
          <a:extLst>
            <a:ext uri="{FF2B5EF4-FFF2-40B4-BE49-F238E27FC236}">
              <a16:creationId xmlns:a16="http://schemas.microsoft.com/office/drawing/2014/main" id="{00000000-0008-0000-0000-000087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08" name="AutoShape 2">
          <a:extLst>
            <a:ext uri="{FF2B5EF4-FFF2-40B4-BE49-F238E27FC236}">
              <a16:creationId xmlns:a16="http://schemas.microsoft.com/office/drawing/2014/main" id="{00000000-0008-0000-0000-000088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09" name="AutoShape 2">
          <a:extLst>
            <a:ext uri="{FF2B5EF4-FFF2-40B4-BE49-F238E27FC236}">
              <a16:creationId xmlns:a16="http://schemas.microsoft.com/office/drawing/2014/main" id="{00000000-0008-0000-0000-000089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10" name="AutoShape 2">
          <a:extLst>
            <a:ext uri="{FF2B5EF4-FFF2-40B4-BE49-F238E27FC236}">
              <a16:creationId xmlns:a16="http://schemas.microsoft.com/office/drawing/2014/main" id="{00000000-0008-0000-0000-00008A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11" name="AutoShape 2">
          <a:extLst>
            <a:ext uri="{FF2B5EF4-FFF2-40B4-BE49-F238E27FC236}">
              <a16:creationId xmlns:a16="http://schemas.microsoft.com/office/drawing/2014/main" id="{00000000-0008-0000-0000-00008B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12" name="AutoShape 2">
          <a:extLst>
            <a:ext uri="{FF2B5EF4-FFF2-40B4-BE49-F238E27FC236}">
              <a16:creationId xmlns:a16="http://schemas.microsoft.com/office/drawing/2014/main" id="{00000000-0008-0000-0000-00008C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13" name="AutoShape 2">
          <a:extLst>
            <a:ext uri="{FF2B5EF4-FFF2-40B4-BE49-F238E27FC236}">
              <a16:creationId xmlns:a16="http://schemas.microsoft.com/office/drawing/2014/main" id="{00000000-0008-0000-0000-00008D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538</xdr:row>
      <xdr:rowOff>0</xdr:rowOff>
    </xdr:from>
    <xdr:to>
      <xdr:col>1</xdr:col>
      <xdr:colOff>143741</xdr:colOff>
      <xdr:row>539</xdr:row>
      <xdr:rowOff>142873</xdr:rowOff>
    </xdr:to>
    <xdr:sp macro="" textlink="">
      <xdr:nvSpPr>
        <xdr:cNvPr id="3214" name="AutoShape 2">
          <a:extLst>
            <a:ext uri="{FF2B5EF4-FFF2-40B4-BE49-F238E27FC236}">
              <a16:creationId xmlns:a16="http://schemas.microsoft.com/office/drawing/2014/main" id="{00000000-0008-0000-0000-00008E0C0000}"/>
            </a:ext>
          </a:extLst>
        </xdr:cNvPr>
        <xdr:cNvSpPr>
          <a:spLocks noChangeAspect="1" noChangeArrowheads="1"/>
        </xdr:cNvSpPr>
      </xdr:nvSpPr>
      <xdr:spPr bwMode="auto">
        <a:xfrm>
          <a:off x="4476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215" name="AutoShape 1">
          <a:extLst>
            <a:ext uri="{FF2B5EF4-FFF2-40B4-BE49-F238E27FC236}">
              <a16:creationId xmlns:a16="http://schemas.microsoft.com/office/drawing/2014/main" id="{00000000-0008-0000-0000-00008F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216" name="AutoShape 2">
          <a:extLst>
            <a:ext uri="{FF2B5EF4-FFF2-40B4-BE49-F238E27FC236}">
              <a16:creationId xmlns:a16="http://schemas.microsoft.com/office/drawing/2014/main" id="{00000000-0008-0000-0000-000090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217" name="AutoShape 3">
          <a:extLst>
            <a:ext uri="{FF2B5EF4-FFF2-40B4-BE49-F238E27FC236}">
              <a16:creationId xmlns:a16="http://schemas.microsoft.com/office/drawing/2014/main" id="{00000000-0008-0000-0000-000091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76200</xdr:rowOff>
    </xdr:to>
    <xdr:sp macro="" textlink="">
      <xdr:nvSpPr>
        <xdr:cNvPr id="3218" name="AutoShape 4">
          <a:extLst>
            <a:ext uri="{FF2B5EF4-FFF2-40B4-BE49-F238E27FC236}">
              <a16:creationId xmlns:a16="http://schemas.microsoft.com/office/drawing/2014/main" id="{00000000-0008-0000-0000-0000920C0000}"/>
            </a:ext>
          </a:extLst>
        </xdr:cNvPr>
        <xdr:cNvSpPr>
          <a:spLocks noChangeAspect="1" noChangeArrowheads="1"/>
        </xdr:cNvSpPr>
      </xdr:nvSpPr>
      <xdr:spPr bwMode="auto">
        <a:xfrm>
          <a:off x="676275" y="5806440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19" name="AutoShape 2">
          <a:extLst>
            <a:ext uri="{FF2B5EF4-FFF2-40B4-BE49-F238E27FC236}">
              <a16:creationId xmlns:a16="http://schemas.microsoft.com/office/drawing/2014/main" id="{00000000-0008-0000-0000-000093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20" name="AutoShape 2">
          <a:extLst>
            <a:ext uri="{FF2B5EF4-FFF2-40B4-BE49-F238E27FC236}">
              <a16:creationId xmlns:a16="http://schemas.microsoft.com/office/drawing/2014/main" id="{00000000-0008-0000-0000-000094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21" name="AutoShape 2">
          <a:extLst>
            <a:ext uri="{FF2B5EF4-FFF2-40B4-BE49-F238E27FC236}">
              <a16:creationId xmlns:a16="http://schemas.microsoft.com/office/drawing/2014/main" id="{00000000-0008-0000-0000-000095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22" name="AutoShape 2">
          <a:extLst>
            <a:ext uri="{FF2B5EF4-FFF2-40B4-BE49-F238E27FC236}">
              <a16:creationId xmlns:a16="http://schemas.microsoft.com/office/drawing/2014/main" id="{00000000-0008-0000-0000-000096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23" name="AutoShape 2">
          <a:extLst>
            <a:ext uri="{FF2B5EF4-FFF2-40B4-BE49-F238E27FC236}">
              <a16:creationId xmlns:a16="http://schemas.microsoft.com/office/drawing/2014/main" id="{00000000-0008-0000-0000-000097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3224" name="AutoShape 2">
          <a:extLst>
            <a:ext uri="{FF2B5EF4-FFF2-40B4-BE49-F238E27FC236}">
              <a16:creationId xmlns:a16="http://schemas.microsoft.com/office/drawing/2014/main" id="{00000000-0008-0000-0000-0000980C0000}"/>
            </a:ext>
          </a:extLst>
        </xdr:cNvPr>
        <xdr:cNvSpPr>
          <a:spLocks noChangeAspect="1" noChangeArrowheads="1"/>
        </xdr:cNvSpPr>
      </xdr:nvSpPr>
      <xdr:spPr bwMode="auto">
        <a:xfrm>
          <a:off x="485775" y="58064400"/>
          <a:ext cx="3714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3225" name="AutoShape 2">
          <a:extLst>
            <a:ext uri="{FF2B5EF4-FFF2-40B4-BE49-F238E27FC236}">
              <a16:creationId xmlns:a16="http://schemas.microsoft.com/office/drawing/2014/main" id="{00000000-0008-0000-0000-0000990C0000}"/>
            </a:ext>
          </a:extLst>
        </xdr:cNvPr>
        <xdr:cNvSpPr>
          <a:spLocks noChangeAspect="1" noChangeArrowheads="1"/>
        </xdr:cNvSpPr>
      </xdr:nvSpPr>
      <xdr:spPr bwMode="auto">
        <a:xfrm>
          <a:off x="485775" y="58064400"/>
          <a:ext cx="3714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26" name="AutoShape 2">
          <a:extLst>
            <a:ext uri="{FF2B5EF4-FFF2-40B4-BE49-F238E27FC236}">
              <a16:creationId xmlns:a16="http://schemas.microsoft.com/office/drawing/2014/main" id="{00000000-0008-0000-0000-00009A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27" name="AutoShape 2">
          <a:extLst>
            <a:ext uri="{FF2B5EF4-FFF2-40B4-BE49-F238E27FC236}">
              <a16:creationId xmlns:a16="http://schemas.microsoft.com/office/drawing/2014/main" id="{00000000-0008-0000-0000-00009B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28" name="AutoShape 2">
          <a:extLst>
            <a:ext uri="{FF2B5EF4-FFF2-40B4-BE49-F238E27FC236}">
              <a16:creationId xmlns:a16="http://schemas.microsoft.com/office/drawing/2014/main" id="{00000000-0008-0000-0000-00009C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229" name="AutoShape 1">
          <a:extLst>
            <a:ext uri="{FF2B5EF4-FFF2-40B4-BE49-F238E27FC236}">
              <a16:creationId xmlns:a16="http://schemas.microsoft.com/office/drawing/2014/main" id="{00000000-0008-0000-0000-00009D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230" name="AutoShape 2">
          <a:extLst>
            <a:ext uri="{FF2B5EF4-FFF2-40B4-BE49-F238E27FC236}">
              <a16:creationId xmlns:a16="http://schemas.microsoft.com/office/drawing/2014/main" id="{00000000-0008-0000-0000-00009E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85725</xdr:rowOff>
    </xdr:to>
    <xdr:sp macro="" textlink="">
      <xdr:nvSpPr>
        <xdr:cNvPr id="3231" name="AutoShape 3">
          <a:extLst>
            <a:ext uri="{FF2B5EF4-FFF2-40B4-BE49-F238E27FC236}">
              <a16:creationId xmlns:a16="http://schemas.microsoft.com/office/drawing/2014/main" id="{00000000-0008-0000-0000-00009F0C0000}"/>
            </a:ext>
          </a:extLst>
        </xdr:cNvPr>
        <xdr:cNvSpPr>
          <a:spLocks noChangeAspect="1" noChangeArrowheads="1"/>
        </xdr:cNvSpPr>
      </xdr:nvSpPr>
      <xdr:spPr bwMode="auto">
        <a:xfrm>
          <a:off x="676275" y="58064400"/>
          <a:ext cx="485775" cy="857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1</xdr:col>
      <xdr:colOff>0</xdr:colOff>
      <xdr:row>538</xdr:row>
      <xdr:rowOff>0</xdr:rowOff>
    </xdr:from>
    <xdr:to>
      <xdr:col>1</xdr:col>
      <xdr:colOff>485775</xdr:colOff>
      <xdr:row>538</xdr:row>
      <xdr:rowOff>76200</xdr:rowOff>
    </xdr:to>
    <xdr:sp macro="" textlink="">
      <xdr:nvSpPr>
        <xdr:cNvPr id="3232" name="AutoShape 4">
          <a:extLst>
            <a:ext uri="{FF2B5EF4-FFF2-40B4-BE49-F238E27FC236}">
              <a16:creationId xmlns:a16="http://schemas.microsoft.com/office/drawing/2014/main" id="{00000000-0008-0000-0000-0000A00C0000}"/>
            </a:ext>
          </a:extLst>
        </xdr:cNvPr>
        <xdr:cNvSpPr>
          <a:spLocks noChangeAspect="1" noChangeArrowheads="1"/>
        </xdr:cNvSpPr>
      </xdr:nvSpPr>
      <xdr:spPr bwMode="auto">
        <a:xfrm>
          <a:off x="676275" y="58064400"/>
          <a:ext cx="485775" cy="76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33" name="AutoShape 2">
          <a:extLst>
            <a:ext uri="{FF2B5EF4-FFF2-40B4-BE49-F238E27FC236}">
              <a16:creationId xmlns:a16="http://schemas.microsoft.com/office/drawing/2014/main" id="{00000000-0008-0000-0000-0000A1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34" name="AutoShape 2">
          <a:extLst>
            <a:ext uri="{FF2B5EF4-FFF2-40B4-BE49-F238E27FC236}">
              <a16:creationId xmlns:a16="http://schemas.microsoft.com/office/drawing/2014/main" id="{00000000-0008-0000-0000-0000A2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35" name="AutoShape 2">
          <a:extLst>
            <a:ext uri="{FF2B5EF4-FFF2-40B4-BE49-F238E27FC236}">
              <a16:creationId xmlns:a16="http://schemas.microsoft.com/office/drawing/2014/main" id="{00000000-0008-0000-0000-0000A3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36" name="AutoShape 2">
          <a:extLst>
            <a:ext uri="{FF2B5EF4-FFF2-40B4-BE49-F238E27FC236}">
              <a16:creationId xmlns:a16="http://schemas.microsoft.com/office/drawing/2014/main" id="{00000000-0008-0000-0000-0000A4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37" name="AutoShape 2">
          <a:extLst>
            <a:ext uri="{FF2B5EF4-FFF2-40B4-BE49-F238E27FC236}">
              <a16:creationId xmlns:a16="http://schemas.microsoft.com/office/drawing/2014/main" id="{00000000-0008-0000-0000-0000A5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3238" name="AutoShape 2">
          <a:extLst>
            <a:ext uri="{FF2B5EF4-FFF2-40B4-BE49-F238E27FC236}">
              <a16:creationId xmlns:a16="http://schemas.microsoft.com/office/drawing/2014/main" id="{00000000-0008-0000-0000-0000A60C0000}"/>
            </a:ext>
          </a:extLst>
        </xdr:cNvPr>
        <xdr:cNvSpPr>
          <a:spLocks noChangeAspect="1" noChangeArrowheads="1"/>
        </xdr:cNvSpPr>
      </xdr:nvSpPr>
      <xdr:spPr bwMode="auto">
        <a:xfrm>
          <a:off x="485775" y="58064400"/>
          <a:ext cx="3714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538</xdr:row>
      <xdr:rowOff>161925</xdr:rowOff>
    </xdr:to>
    <xdr:sp macro="" textlink="">
      <xdr:nvSpPr>
        <xdr:cNvPr id="3239" name="AutoShape 2">
          <a:extLst>
            <a:ext uri="{FF2B5EF4-FFF2-40B4-BE49-F238E27FC236}">
              <a16:creationId xmlns:a16="http://schemas.microsoft.com/office/drawing/2014/main" id="{00000000-0008-0000-0000-0000A70C0000}"/>
            </a:ext>
          </a:extLst>
        </xdr:cNvPr>
        <xdr:cNvSpPr>
          <a:spLocks noChangeAspect="1" noChangeArrowheads="1"/>
        </xdr:cNvSpPr>
      </xdr:nvSpPr>
      <xdr:spPr bwMode="auto">
        <a:xfrm>
          <a:off x="485775" y="58064400"/>
          <a:ext cx="371475" cy="161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40" name="AutoShape 2">
          <a:extLst>
            <a:ext uri="{FF2B5EF4-FFF2-40B4-BE49-F238E27FC236}">
              <a16:creationId xmlns:a16="http://schemas.microsoft.com/office/drawing/2014/main" id="{00000000-0008-0000-0000-0000A8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41" name="AutoShape 2">
          <a:extLst>
            <a:ext uri="{FF2B5EF4-FFF2-40B4-BE49-F238E27FC236}">
              <a16:creationId xmlns:a16="http://schemas.microsoft.com/office/drawing/2014/main" id="{00000000-0008-0000-0000-0000A9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42" name="AutoShape 2">
          <a:extLst>
            <a:ext uri="{FF2B5EF4-FFF2-40B4-BE49-F238E27FC236}">
              <a16:creationId xmlns:a16="http://schemas.microsoft.com/office/drawing/2014/main" id="{00000000-0008-0000-0000-0000AA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43" name="AutoShape 2">
          <a:extLst>
            <a:ext uri="{FF2B5EF4-FFF2-40B4-BE49-F238E27FC236}">
              <a16:creationId xmlns:a16="http://schemas.microsoft.com/office/drawing/2014/main" id="{00000000-0008-0000-0000-0000AB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44" name="AutoShape 2">
          <a:extLst>
            <a:ext uri="{FF2B5EF4-FFF2-40B4-BE49-F238E27FC236}">
              <a16:creationId xmlns:a16="http://schemas.microsoft.com/office/drawing/2014/main" id="{00000000-0008-0000-0000-0000AC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45" name="AutoShape 2">
          <a:extLst>
            <a:ext uri="{FF2B5EF4-FFF2-40B4-BE49-F238E27FC236}">
              <a16:creationId xmlns:a16="http://schemas.microsoft.com/office/drawing/2014/main" id="{00000000-0008-0000-0000-0000AD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46" name="AutoShape 2">
          <a:extLst>
            <a:ext uri="{FF2B5EF4-FFF2-40B4-BE49-F238E27FC236}">
              <a16:creationId xmlns:a16="http://schemas.microsoft.com/office/drawing/2014/main" id="{00000000-0008-0000-0000-0000AE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47" name="AutoShape 2">
          <a:extLst>
            <a:ext uri="{FF2B5EF4-FFF2-40B4-BE49-F238E27FC236}">
              <a16:creationId xmlns:a16="http://schemas.microsoft.com/office/drawing/2014/main" id="{00000000-0008-0000-0000-0000AF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48" name="AutoShape 2">
          <a:extLst>
            <a:ext uri="{FF2B5EF4-FFF2-40B4-BE49-F238E27FC236}">
              <a16:creationId xmlns:a16="http://schemas.microsoft.com/office/drawing/2014/main" id="{00000000-0008-0000-0000-0000B0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49" name="AutoShape 2">
          <a:extLst>
            <a:ext uri="{FF2B5EF4-FFF2-40B4-BE49-F238E27FC236}">
              <a16:creationId xmlns:a16="http://schemas.microsoft.com/office/drawing/2014/main" id="{00000000-0008-0000-0000-0000B1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50" name="AutoShape 2">
          <a:extLst>
            <a:ext uri="{FF2B5EF4-FFF2-40B4-BE49-F238E27FC236}">
              <a16:creationId xmlns:a16="http://schemas.microsoft.com/office/drawing/2014/main" id="{00000000-0008-0000-0000-0000B2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51" name="AutoShape 2">
          <a:extLst>
            <a:ext uri="{FF2B5EF4-FFF2-40B4-BE49-F238E27FC236}">
              <a16:creationId xmlns:a16="http://schemas.microsoft.com/office/drawing/2014/main" id="{00000000-0008-0000-0000-0000B3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52" name="AutoShape 2">
          <a:extLst>
            <a:ext uri="{FF2B5EF4-FFF2-40B4-BE49-F238E27FC236}">
              <a16:creationId xmlns:a16="http://schemas.microsoft.com/office/drawing/2014/main" id="{00000000-0008-0000-0000-0000B4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53" name="AutoShape 2">
          <a:extLst>
            <a:ext uri="{FF2B5EF4-FFF2-40B4-BE49-F238E27FC236}">
              <a16:creationId xmlns:a16="http://schemas.microsoft.com/office/drawing/2014/main" id="{00000000-0008-0000-0000-0000B5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123823</xdr:rowOff>
    </xdr:to>
    <xdr:sp macro="" textlink="">
      <xdr:nvSpPr>
        <xdr:cNvPr id="3254" name="AutoShape 2">
          <a:extLst>
            <a:ext uri="{FF2B5EF4-FFF2-40B4-BE49-F238E27FC236}">
              <a16:creationId xmlns:a16="http://schemas.microsoft.com/office/drawing/2014/main" id="{00000000-0008-0000-0000-0000B60C0000}"/>
            </a:ext>
          </a:extLst>
        </xdr:cNvPr>
        <xdr:cNvSpPr>
          <a:spLocks noChangeAspect="1" noChangeArrowheads="1"/>
        </xdr:cNvSpPr>
      </xdr:nvSpPr>
      <xdr:spPr bwMode="auto">
        <a:xfrm>
          <a:off x="485775" y="58064400"/>
          <a:ext cx="371475" cy="31432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142873</xdr:rowOff>
    </xdr:to>
    <xdr:sp macro="" textlink="">
      <xdr:nvSpPr>
        <xdr:cNvPr id="3255" name="AutoShape 2">
          <a:extLst>
            <a:ext uri="{FF2B5EF4-FFF2-40B4-BE49-F238E27FC236}">
              <a16:creationId xmlns:a16="http://schemas.microsoft.com/office/drawing/2014/main" id="{00000000-0008-0000-0000-0000B70C0000}"/>
            </a:ext>
          </a:extLst>
        </xdr:cNvPr>
        <xdr:cNvSpPr>
          <a:spLocks noChangeAspect="1" noChangeArrowheads="1"/>
        </xdr:cNvSpPr>
      </xdr:nvSpPr>
      <xdr:spPr bwMode="auto">
        <a:xfrm>
          <a:off x="4857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56" name="AutoShape 2">
          <a:extLst>
            <a:ext uri="{FF2B5EF4-FFF2-40B4-BE49-F238E27FC236}">
              <a16:creationId xmlns:a16="http://schemas.microsoft.com/office/drawing/2014/main" id="{00000000-0008-0000-0000-0000B8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485775</xdr:colOff>
      <xdr:row>538</xdr:row>
      <xdr:rowOff>0</xdr:rowOff>
    </xdr:from>
    <xdr:to>
      <xdr:col>1</xdr:col>
      <xdr:colOff>181841</xdr:colOff>
      <xdr:row>539</xdr:row>
      <xdr:rowOff>133348</xdr:rowOff>
    </xdr:to>
    <xdr:sp macro="" textlink="">
      <xdr:nvSpPr>
        <xdr:cNvPr id="3257" name="AutoShape 2">
          <a:extLst>
            <a:ext uri="{FF2B5EF4-FFF2-40B4-BE49-F238E27FC236}">
              <a16:creationId xmlns:a16="http://schemas.microsoft.com/office/drawing/2014/main" id="{00000000-0008-0000-0000-0000B90C0000}"/>
            </a:ext>
          </a:extLst>
        </xdr:cNvPr>
        <xdr:cNvSpPr>
          <a:spLocks noChangeAspect="1" noChangeArrowheads="1"/>
        </xdr:cNvSpPr>
      </xdr:nvSpPr>
      <xdr:spPr bwMode="auto">
        <a:xfrm>
          <a:off x="485775" y="58064400"/>
          <a:ext cx="371475" cy="32384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twoCellAnchor editAs="oneCell">
    <xdr:from>
      <xdr:col>0</xdr:col>
      <xdr:colOff>447675</xdr:colOff>
      <xdr:row>538</xdr:row>
      <xdr:rowOff>0</xdr:rowOff>
    </xdr:from>
    <xdr:to>
      <xdr:col>1</xdr:col>
      <xdr:colOff>143741</xdr:colOff>
      <xdr:row>539</xdr:row>
      <xdr:rowOff>142873</xdr:rowOff>
    </xdr:to>
    <xdr:sp macro="" textlink="">
      <xdr:nvSpPr>
        <xdr:cNvPr id="3258" name="AutoShape 2">
          <a:extLst>
            <a:ext uri="{FF2B5EF4-FFF2-40B4-BE49-F238E27FC236}">
              <a16:creationId xmlns:a16="http://schemas.microsoft.com/office/drawing/2014/main" id="{00000000-0008-0000-0000-0000BA0C0000}"/>
            </a:ext>
          </a:extLst>
        </xdr:cNvPr>
        <xdr:cNvSpPr>
          <a:spLocks noChangeAspect="1" noChangeArrowheads="1"/>
        </xdr:cNvSpPr>
      </xdr:nvSpPr>
      <xdr:spPr bwMode="auto">
        <a:xfrm>
          <a:off x="447675" y="58064400"/>
          <a:ext cx="371475" cy="33337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573"/>
  <sheetViews>
    <sheetView showGridLines="0" tabSelected="1" showRuler="0" topLeftCell="A299" zoomScale="110" zoomScaleNormal="110" zoomScaleSheetLayoutView="100" zoomScalePageLayoutView="90" workbookViewId="0">
      <selection activeCell="F303" sqref="F303"/>
    </sheetView>
  </sheetViews>
  <sheetFormatPr defaultColWidth="11.453125" defaultRowHeight="14.5" x14ac:dyDescent="0.3"/>
  <cols>
    <col min="1" max="1" width="10.1796875" style="119" customWidth="1"/>
    <col min="2" max="2" width="64.1796875" style="159" customWidth="1"/>
    <col min="3" max="3" width="9.81640625" style="207" customWidth="1"/>
    <col min="4" max="4" width="8.1796875" style="208" customWidth="1"/>
    <col min="5" max="7" width="11.81640625" style="120" customWidth="1"/>
    <col min="8" max="205" width="11.453125" style="189" customWidth="1"/>
    <col min="206" max="206" width="56.1796875" style="189" customWidth="1"/>
    <col min="207" max="16384" width="11.453125" style="189"/>
  </cols>
  <sheetData>
    <row r="1" spans="1:214" x14ac:dyDescent="0.3">
      <c r="A1" s="251" t="s">
        <v>169</v>
      </c>
      <c r="B1" s="251"/>
      <c r="C1" s="251"/>
      <c r="D1" s="251"/>
      <c r="E1" s="251"/>
      <c r="F1" s="251"/>
      <c r="G1" s="251"/>
    </row>
    <row r="2" spans="1:214" x14ac:dyDescent="0.3">
      <c r="A2" s="251"/>
      <c r="B2" s="251"/>
      <c r="C2" s="251"/>
      <c r="D2" s="251"/>
      <c r="E2" s="251"/>
      <c r="F2" s="251"/>
      <c r="G2" s="251"/>
    </row>
    <row r="3" spans="1:214" ht="13.5" customHeight="1" x14ac:dyDescent="0.3">
      <c r="A3" s="190" t="s">
        <v>1075</v>
      </c>
      <c r="B3" s="191"/>
      <c r="C3" s="191"/>
      <c r="D3" s="191"/>
      <c r="E3" s="250" t="s">
        <v>16</v>
      </c>
      <c r="F3" s="250"/>
      <c r="G3" s="6">
        <f>BDI!D21</f>
        <v>0.25</v>
      </c>
    </row>
    <row r="4" spans="1:214" x14ac:dyDescent="0.3">
      <c r="A4" s="190" t="s">
        <v>673</v>
      </c>
      <c r="B4" s="191"/>
      <c r="C4" s="191"/>
      <c r="D4" s="191"/>
      <c r="E4" s="250" t="s">
        <v>674</v>
      </c>
      <c r="F4" s="250"/>
      <c r="G4" s="6">
        <v>1.1122000000000001</v>
      </c>
    </row>
    <row r="5" spans="1:214" ht="14.25" customHeight="1" x14ac:dyDescent="0.3">
      <c r="A5" s="190" t="s">
        <v>1076</v>
      </c>
      <c r="B5" s="191"/>
      <c r="C5" s="191"/>
      <c r="D5" s="191"/>
      <c r="E5" s="257" t="s">
        <v>8</v>
      </c>
      <c r="F5" s="257"/>
      <c r="G5" s="96"/>
    </row>
    <row r="6" spans="1:214" ht="15" customHeight="1" thickBot="1" x14ac:dyDescent="0.35">
      <c r="A6" s="256"/>
      <c r="B6" s="256"/>
      <c r="C6" s="256"/>
      <c r="D6" s="256"/>
      <c r="E6" s="256"/>
      <c r="F6" s="256"/>
      <c r="G6" s="256"/>
    </row>
    <row r="7" spans="1:214" s="8" customFormat="1" ht="15.75" customHeight="1" thickBot="1" x14ac:dyDescent="0.35">
      <c r="A7" s="254" t="s">
        <v>20</v>
      </c>
      <c r="B7" s="254"/>
      <c r="C7" s="254"/>
      <c r="D7" s="254"/>
      <c r="E7" s="254"/>
      <c r="F7" s="254"/>
      <c r="G7" s="254"/>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row>
    <row r="8" spans="1:214" s="11" customFormat="1" ht="15" customHeight="1" x14ac:dyDescent="0.3">
      <c r="A8" s="89" t="s">
        <v>6</v>
      </c>
      <c r="B8" s="54"/>
      <c r="C8" s="22" t="s">
        <v>7</v>
      </c>
      <c r="D8" s="258"/>
      <c r="E8" s="258"/>
      <c r="F8" s="22" t="s">
        <v>13</v>
      </c>
      <c r="G8" s="97"/>
      <c r="H8" s="9"/>
      <c r="I8" s="10"/>
      <c r="J8" s="9"/>
      <c r="K8" s="9"/>
      <c r="L8" s="9"/>
      <c r="M8" s="9"/>
      <c r="N8" s="9"/>
      <c r="O8" s="9"/>
      <c r="P8" s="9"/>
      <c r="Q8" s="10"/>
      <c r="R8" s="9"/>
      <c r="S8" s="9"/>
      <c r="T8" s="9"/>
      <c r="U8" s="9"/>
      <c r="V8" s="9"/>
      <c r="W8" s="9"/>
      <c r="X8" s="9"/>
      <c r="Y8" s="10"/>
      <c r="Z8" s="9"/>
      <c r="AA8" s="9"/>
      <c r="AB8" s="9"/>
      <c r="AC8" s="9"/>
      <c r="AD8" s="9"/>
      <c r="AE8" s="9"/>
      <c r="AF8" s="9"/>
      <c r="AG8" s="10"/>
      <c r="AH8" s="9"/>
      <c r="AI8" s="9"/>
      <c r="AJ8" s="9"/>
      <c r="AK8" s="9"/>
      <c r="AL8" s="9"/>
      <c r="AM8" s="9"/>
      <c r="AN8" s="9"/>
      <c r="AO8" s="10"/>
      <c r="AP8" s="9"/>
      <c r="AQ8" s="9"/>
      <c r="AR8" s="9"/>
      <c r="AS8" s="9"/>
      <c r="AT8" s="9"/>
      <c r="AU8" s="9"/>
      <c r="AV8" s="9"/>
      <c r="AW8" s="10"/>
      <c r="AX8" s="9"/>
      <c r="AY8" s="9"/>
      <c r="AZ8" s="9"/>
      <c r="BA8" s="9"/>
      <c r="BB8" s="9"/>
      <c r="BC8" s="9"/>
      <c r="BD8" s="9"/>
      <c r="BE8" s="10"/>
      <c r="BF8" s="9"/>
      <c r="BG8" s="9"/>
      <c r="BH8" s="9"/>
      <c r="BI8" s="9"/>
      <c r="BJ8" s="9"/>
      <c r="BK8" s="9"/>
      <c r="BL8" s="9"/>
      <c r="BM8" s="10"/>
      <c r="BN8" s="9"/>
      <c r="BO8" s="9"/>
      <c r="BP8" s="9"/>
      <c r="BQ8" s="9"/>
      <c r="BR8" s="9"/>
      <c r="BS8" s="9"/>
      <c r="BT8" s="9"/>
      <c r="BU8" s="10"/>
      <c r="BV8" s="9"/>
      <c r="BW8" s="9"/>
      <c r="BX8" s="9"/>
      <c r="BY8" s="9"/>
      <c r="BZ8" s="9"/>
      <c r="CA8" s="9"/>
      <c r="CB8" s="9"/>
      <c r="CC8" s="10"/>
      <c r="CD8" s="9"/>
      <c r="CE8" s="9"/>
      <c r="CF8" s="9"/>
      <c r="CG8" s="9"/>
      <c r="CH8" s="9"/>
      <c r="CI8" s="9"/>
      <c r="CJ8" s="9"/>
      <c r="CK8" s="10"/>
      <c r="CL8" s="9"/>
      <c r="CM8" s="9"/>
      <c r="CN8" s="9"/>
      <c r="CO8" s="9"/>
      <c r="CP8" s="9"/>
      <c r="CQ8" s="9"/>
      <c r="CR8" s="9"/>
      <c r="CS8" s="10"/>
      <c r="CT8" s="9"/>
      <c r="CU8" s="9"/>
      <c r="CV8" s="9"/>
      <c r="CW8" s="9"/>
      <c r="CX8" s="9"/>
      <c r="CY8" s="9"/>
      <c r="CZ8" s="9"/>
      <c r="DA8" s="10"/>
      <c r="DB8" s="9"/>
      <c r="DC8" s="9"/>
      <c r="DD8" s="9"/>
      <c r="DE8" s="9"/>
      <c r="DF8" s="9"/>
      <c r="DG8" s="9"/>
      <c r="DH8" s="9"/>
      <c r="DI8" s="10"/>
      <c r="DJ8" s="9"/>
      <c r="DK8" s="9"/>
      <c r="DL8" s="9"/>
      <c r="DM8" s="9"/>
      <c r="DN8" s="9"/>
      <c r="DO8" s="9"/>
      <c r="DP8" s="9"/>
      <c r="DQ8" s="10"/>
      <c r="DR8" s="9"/>
      <c r="DS8" s="9"/>
      <c r="DT8" s="9"/>
      <c r="DU8" s="9"/>
      <c r="DV8" s="9"/>
      <c r="DW8" s="9"/>
      <c r="DX8" s="9"/>
      <c r="DY8" s="10"/>
      <c r="DZ8" s="9"/>
      <c r="EA8" s="9"/>
      <c r="EB8" s="9"/>
      <c r="EC8" s="9"/>
      <c r="ED8" s="9"/>
      <c r="EE8" s="9"/>
      <c r="EF8" s="9"/>
      <c r="EG8" s="10"/>
      <c r="EH8" s="9"/>
      <c r="EI8" s="9"/>
      <c r="EJ8" s="9"/>
      <c r="EK8" s="9"/>
      <c r="EL8" s="9"/>
      <c r="EM8" s="9"/>
      <c r="EN8" s="9"/>
      <c r="EO8" s="10"/>
      <c r="EP8" s="9"/>
      <c r="EQ8" s="9"/>
      <c r="ER8" s="9"/>
      <c r="ES8" s="9"/>
      <c r="ET8" s="9"/>
      <c r="EU8" s="9"/>
      <c r="EV8" s="9"/>
      <c r="EW8" s="10"/>
      <c r="EX8" s="9"/>
      <c r="EY8" s="9"/>
      <c r="EZ8" s="9"/>
      <c r="FA8" s="9"/>
      <c r="FB8" s="9"/>
      <c r="FC8" s="9"/>
      <c r="FD8" s="9"/>
      <c r="FE8" s="10"/>
      <c r="FF8" s="9"/>
      <c r="FG8" s="9"/>
      <c r="FH8" s="9"/>
      <c r="FI8" s="9"/>
      <c r="FJ8" s="9"/>
      <c r="FK8" s="9"/>
      <c r="FL8" s="9"/>
      <c r="FM8" s="10"/>
      <c r="FN8" s="9"/>
      <c r="FO8" s="9"/>
      <c r="FP8" s="9"/>
      <c r="FQ8" s="9"/>
      <c r="FR8" s="9"/>
      <c r="FS8" s="9"/>
      <c r="FT8" s="9"/>
      <c r="FU8" s="10"/>
      <c r="FV8" s="9"/>
      <c r="FW8" s="9"/>
      <c r="FX8" s="9"/>
      <c r="FY8" s="9"/>
      <c r="FZ8" s="9"/>
      <c r="GA8" s="9"/>
      <c r="GB8" s="9"/>
      <c r="GC8" s="10"/>
      <c r="GD8" s="9"/>
      <c r="GE8" s="9"/>
      <c r="GF8" s="9"/>
      <c r="GG8" s="9"/>
      <c r="GH8" s="9"/>
      <c r="GI8" s="9"/>
      <c r="GJ8" s="9"/>
      <c r="GK8" s="10"/>
      <c r="GL8" s="9"/>
      <c r="GM8" s="9"/>
      <c r="GN8" s="9"/>
      <c r="GO8" s="9"/>
      <c r="GP8" s="9"/>
      <c r="GQ8" s="9"/>
      <c r="GR8" s="9"/>
      <c r="GS8" s="10"/>
      <c r="GT8" s="9"/>
      <c r="GU8" s="9"/>
      <c r="GV8" s="9"/>
      <c r="GW8" s="9"/>
      <c r="GX8" s="9"/>
      <c r="GY8" s="9"/>
      <c r="GZ8" s="9"/>
      <c r="HA8" s="10"/>
      <c r="HB8" s="9"/>
      <c r="HC8" s="9"/>
      <c r="HD8" s="9"/>
      <c r="HE8" s="9"/>
      <c r="HF8" s="9"/>
    </row>
    <row r="9" spans="1:214" s="11" customFormat="1" ht="15" customHeight="1" thickBot="1" x14ac:dyDescent="0.35">
      <c r="A9" s="23" t="s">
        <v>19</v>
      </c>
      <c r="B9" s="55"/>
      <c r="C9" s="23" t="s">
        <v>4</v>
      </c>
      <c r="D9" s="259"/>
      <c r="E9" s="259"/>
      <c r="F9" s="259"/>
      <c r="G9" s="259"/>
      <c r="H9" s="9"/>
      <c r="I9" s="10"/>
      <c r="J9" s="10"/>
      <c r="K9" s="9"/>
      <c r="L9" s="9"/>
      <c r="M9" s="10"/>
      <c r="N9" s="10"/>
      <c r="O9" s="9"/>
      <c r="P9" s="9"/>
      <c r="Q9" s="10"/>
      <c r="R9" s="10"/>
      <c r="S9" s="9"/>
      <c r="T9" s="9"/>
      <c r="U9" s="10"/>
      <c r="V9" s="10"/>
      <c r="W9" s="9"/>
      <c r="X9" s="9"/>
      <c r="Y9" s="10"/>
      <c r="Z9" s="10"/>
      <c r="AA9" s="9"/>
      <c r="AB9" s="9"/>
      <c r="AC9" s="10"/>
      <c r="AD9" s="10"/>
      <c r="AE9" s="9"/>
      <c r="AF9" s="9"/>
      <c r="AG9" s="10"/>
      <c r="AH9" s="10"/>
      <c r="AI9" s="9"/>
      <c r="AJ9" s="9"/>
      <c r="AK9" s="10"/>
      <c r="AL9" s="10"/>
      <c r="AM9" s="9"/>
      <c r="AN9" s="9"/>
      <c r="AO9" s="10"/>
      <c r="AP9" s="10"/>
      <c r="AQ9" s="9"/>
      <c r="AR9" s="9"/>
      <c r="AS9" s="10"/>
      <c r="AT9" s="10"/>
      <c r="AU9" s="9"/>
      <c r="AV9" s="9"/>
      <c r="AW9" s="10"/>
      <c r="AX9" s="10"/>
      <c r="AY9" s="9"/>
      <c r="AZ9" s="9"/>
      <c r="BA9" s="10"/>
      <c r="BB9" s="10"/>
      <c r="BC9" s="9"/>
      <c r="BD9" s="9"/>
      <c r="BE9" s="10"/>
      <c r="BF9" s="10"/>
      <c r="BG9" s="9"/>
      <c r="BH9" s="9"/>
      <c r="BI9" s="10"/>
      <c r="BJ9" s="10"/>
      <c r="BK9" s="9"/>
      <c r="BL9" s="9"/>
      <c r="BM9" s="10"/>
      <c r="BN9" s="10"/>
      <c r="BO9" s="9"/>
      <c r="BP9" s="9"/>
      <c r="BQ9" s="10"/>
      <c r="BR9" s="10"/>
      <c r="BS9" s="9"/>
      <c r="BT9" s="9"/>
      <c r="BU9" s="10"/>
      <c r="BV9" s="10"/>
      <c r="BW9" s="9"/>
      <c r="BX9" s="9"/>
      <c r="BY9" s="10"/>
      <c r="BZ9" s="10"/>
      <c r="CA9" s="9"/>
      <c r="CB9" s="9"/>
      <c r="CC9" s="10"/>
      <c r="CD9" s="10"/>
      <c r="CE9" s="9"/>
      <c r="CF9" s="9"/>
      <c r="CG9" s="10"/>
      <c r="CH9" s="10"/>
      <c r="CI9" s="9"/>
      <c r="CJ9" s="9"/>
      <c r="CK9" s="10"/>
      <c r="CL9" s="10"/>
      <c r="CM9" s="9"/>
      <c r="CN9" s="9"/>
      <c r="CO9" s="10"/>
      <c r="CP9" s="10"/>
      <c r="CQ9" s="9"/>
      <c r="CR9" s="9"/>
      <c r="CS9" s="10"/>
      <c r="CT9" s="10"/>
      <c r="CU9" s="9"/>
      <c r="CV9" s="9"/>
      <c r="CW9" s="10"/>
      <c r="CX9" s="10"/>
      <c r="CY9" s="9"/>
      <c r="CZ9" s="9"/>
      <c r="DA9" s="10"/>
      <c r="DB9" s="10"/>
      <c r="DC9" s="9"/>
      <c r="DD9" s="9"/>
      <c r="DE9" s="10"/>
      <c r="DF9" s="10"/>
      <c r="DG9" s="9"/>
      <c r="DH9" s="9"/>
      <c r="DI9" s="10"/>
      <c r="DJ9" s="10"/>
      <c r="DK9" s="9"/>
      <c r="DL9" s="9"/>
      <c r="DM9" s="10"/>
      <c r="DN9" s="10"/>
      <c r="DO9" s="9"/>
      <c r="DP9" s="9"/>
      <c r="DQ9" s="10"/>
      <c r="DR9" s="10"/>
      <c r="DS9" s="9"/>
      <c r="DT9" s="9"/>
      <c r="DU9" s="10"/>
      <c r="DV9" s="10"/>
      <c r="DW9" s="9"/>
      <c r="DX9" s="9"/>
      <c r="DY9" s="10"/>
      <c r="DZ9" s="10"/>
      <c r="EA9" s="9"/>
      <c r="EB9" s="9"/>
      <c r="EC9" s="10"/>
      <c r="ED9" s="10"/>
      <c r="EE9" s="9"/>
      <c r="EF9" s="9"/>
      <c r="EG9" s="10"/>
      <c r="EH9" s="10"/>
      <c r="EI9" s="9"/>
      <c r="EJ9" s="9"/>
      <c r="EK9" s="10"/>
      <c r="EL9" s="10"/>
      <c r="EM9" s="9"/>
      <c r="EN9" s="9"/>
      <c r="EO9" s="10"/>
      <c r="EP9" s="10"/>
      <c r="EQ9" s="9"/>
      <c r="ER9" s="9"/>
      <c r="ES9" s="10"/>
      <c r="ET9" s="10"/>
      <c r="EU9" s="9"/>
      <c r="EV9" s="9"/>
      <c r="EW9" s="10"/>
      <c r="EX9" s="10"/>
      <c r="EY9" s="9"/>
      <c r="EZ9" s="9"/>
      <c r="FA9" s="10"/>
      <c r="FB9" s="10"/>
      <c r="FC9" s="9"/>
      <c r="FD9" s="9"/>
      <c r="FE9" s="10"/>
      <c r="FF9" s="10"/>
      <c r="FG9" s="9"/>
      <c r="FH9" s="9"/>
      <c r="FI9" s="10"/>
      <c r="FJ9" s="10"/>
      <c r="FK9" s="9"/>
      <c r="FL9" s="9"/>
      <c r="FM9" s="10"/>
      <c r="FN9" s="10"/>
      <c r="FO9" s="9"/>
      <c r="FP9" s="9"/>
      <c r="FQ9" s="10"/>
      <c r="FR9" s="10"/>
      <c r="FS9" s="9"/>
      <c r="FT9" s="9"/>
      <c r="FU9" s="10"/>
      <c r="FV9" s="10"/>
      <c r="FW9" s="9"/>
      <c r="FX9" s="9"/>
      <c r="FY9" s="10"/>
      <c r="FZ9" s="10"/>
      <c r="GA9" s="9"/>
      <c r="GB9" s="9"/>
      <c r="GC9" s="10"/>
      <c r="GD9" s="10"/>
      <c r="GE9" s="9"/>
      <c r="GF9" s="9"/>
      <c r="GG9" s="10"/>
      <c r="GH9" s="10"/>
      <c r="GI9" s="9"/>
      <c r="GJ9" s="9"/>
      <c r="GK9" s="10"/>
      <c r="GL9" s="10"/>
      <c r="GM9" s="9"/>
      <c r="GN9" s="9"/>
      <c r="GO9" s="10"/>
      <c r="GP9" s="10"/>
      <c r="GQ9" s="9"/>
      <c r="GR9" s="9"/>
      <c r="GS9" s="10"/>
      <c r="GT9" s="10"/>
      <c r="GU9" s="9"/>
      <c r="GV9" s="9"/>
      <c r="GW9" s="10"/>
      <c r="GX9" s="10"/>
      <c r="GY9" s="9"/>
      <c r="GZ9" s="9"/>
      <c r="HA9" s="10"/>
      <c r="HB9" s="10"/>
      <c r="HC9" s="9"/>
      <c r="HD9" s="9"/>
      <c r="HE9" s="10"/>
      <c r="HF9" s="10"/>
    </row>
    <row r="10" spans="1:214" s="8" customFormat="1" ht="15" thickBot="1" x14ac:dyDescent="0.35">
      <c r="A10" s="254" t="s">
        <v>21</v>
      </c>
      <c r="B10" s="254"/>
      <c r="C10" s="254"/>
      <c r="D10" s="254"/>
      <c r="E10" s="254"/>
      <c r="F10" s="254"/>
      <c r="G10" s="254"/>
      <c r="H10" s="7"/>
      <c r="I10" s="12"/>
      <c r="J10" s="12"/>
      <c r="K10" s="7"/>
      <c r="L10" s="7"/>
      <c r="M10" s="12"/>
      <c r="N10" s="12"/>
      <c r="O10" s="7"/>
      <c r="P10" s="7"/>
      <c r="Q10" s="12"/>
      <c r="R10" s="12"/>
      <c r="S10" s="7"/>
      <c r="T10" s="7"/>
      <c r="U10" s="12"/>
      <c r="V10" s="12"/>
      <c r="W10" s="7"/>
      <c r="X10" s="7"/>
      <c r="Y10" s="12"/>
      <c r="Z10" s="12"/>
      <c r="AA10" s="7"/>
      <c r="AB10" s="7"/>
      <c r="AC10" s="12"/>
      <c r="AD10" s="12"/>
      <c r="AE10" s="7"/>
      <c r="AF10" s="7"/>
      <c r="AG10" s="12"/>
      <c r="AH10" s="12"/>
      <c r="AI10" s="7"/>
      <c r="AJ10" s="7"/>
      <c r="AK10" s="12"/>
      <c r="AL10" s="12"/>
      <c r="AM10" s="7"/>
      <c r="AN10" s="7"/>
      <c r="AO10" s="12"/>
      <c r="AP10" s="12"/>
      <c r="AQ10" s="7"/>
      <c r="AR10" s="7"/>
      <c r="AS10" s="12"/>
      <c r="AT10" s="12"/>
      <c r="AU10" s="7"/>
      <c r="AV10" s="7"/>
      <c r="AW10" s="12"/>
      <c r="AX10" s="12"/>
      <c r="AY10" s="7"/>
      <c r="AZ10" s="7"/>
      <c r="BA10" s="12"/>
      <c r="BB10" s="12"/>
      <c r="BC10" s="7"/>
      <c r="BD10" s="7"/>
      <c r="BE10" s="12"/>
      <c r="BF10" s="12"/>
      <c r="BG10" s="7"/>
      <c r="BH10" s="7"/>
      <c r="BI10" s="12"/>
      <c r="BJ10" s="12"/>
      <c r="BK10" s="7"/>
      <c r="BL10" s="7"/>
      <c r="BM10" s="12"/>
      <c r="BN10" s="12"/>
      <c r="BO10" s="7"/>
      <c r="BP10" s="7"/>
      <c r="BQ10" s="12"/>
      <c r="BR10" s="12"/>
      <c r="BS10" s="7"/>
      <c r="BT10" s="7"/>
      <c r="BU10" s="12"/>
      <c r="BV10" s="12"/>
      <c r="BW10" s="7"/>
      <c r="BX10" s="7"/>
      <c r="BY10" s="12"/>
      <c r="BZ10" s="12"/>
      <c r="CA10" s="7"/>
      <c r="CB10" s="7"/>
      <c r="CC10" s="12"/>
      <c r="CD10" s="12"/>
      <c r="CE10" s="7"/>
      <c r="CF10" s="7"/>
      <c r="CG10" s="12"/>
      <c r="CH10" s="12"/>
      <c r="CI10" s="7"/>
      <c r="CJ10" s="7"/>
      <c r="CK10" s="12"/>
      <c r="CL10" s="12"/>
      <c r="CM10" s="7"/>
      <c r="CN10" s="7"/>
      <c r="CO10" s="12"/>
      <c r="CP10" s="12"/>
      <c r="CQ10" s="7"/>
      <c r="CR10" s="7"/>
      <c r="CS10" s="12"/>
      <c r="CT10" s="12"/>
      <c r="CU10" s="7"/>
      <c r="CV10" s="7"/>
      <c r="CW10" s="12"/>
      <c r="CX10" s="12"/>
      <c r="CY10" s="7"/>
      <c r="CZ10" s="7"/>
      <c r="DA10" s="12"/>
      <c r="DB10" s="12"/>
      <c r="DC10" s="7"/>
      <c r="DD10" s="7"/>
      <c r="DE10" s="12"/>
      <c r="DF10" s="12"/>
      <c r="DG10" s="7"/>
      <c r="DH10" s="7"/>
      <c r="DI10" s="12"/>
      <c r="DJ10" s="12"/>
      <c r="DK10" s="7"/>
      <c r="DL10" s="7"/>
      <c r="DM10" s="12"/>
      <c r="DN10" s="12"/>
      <c r="DO10" s="7"/>
      <c r="DP10" s="7"/>
      <c r="DQ10" s="12"/>
      <c r="DR10" s="12"/>
      <c r="DS10" s="7"/>
      <c r="DT10" s="7"/>
      <c r="DU10" s="12"/>
      <c r="DV10" s="12"/>
      <c r="DW10" s="7"/>
      <c r="DX10" s="7"/>
      <c r="DY10" s="12"/>
      <c r="DZ10" s="12"/>
      <c r="EA10" s="7"/>
      <c r="EB10" s="7"/>
      <c r="EC10" s="12"/>
      <c r="ED10" s="12"/>
      <c r="EE10" s="7"/>
      <c r="EF10" s="7"/>
      <c r="EG10" s="12"/>
      <c r="EH10" s="12"/>
      <c r="EI10" s="7"/>
      <c r="EJ10" s="7"/>
      <c r="EK10" s="12"/>
      <c r="EL10" s="12"/>
      <c r="EM10" s="7"/>
      <c r="EN10" s="7"/>
      <c r="EO10" s="12"/>
      <c r="EP10" s="12"/>
      <c r="EQ10" s="7"/>
      <c r="ER10" s="7"/>
      <c r="ES10" s="12"/>
      <c r="ET10" s="12"/>
      <c r="EU10" s="7"/>
      <c r="EV10" s="7"/>
      <c r="EW10" s="12"/>
      <c r="EX10" s="12"/>
      <c r="EY10" s="7"/>
      <c r="EZ10" s="7"/>
      <c r="FA10" s="12"/>
      <c r="FB10" s="12"/>
      <c r="FC10" s="7"/>
      <c r="FD10" s="7"/>
      <c r="FE10" s="12"/>
      <c r="FF10" s="12"/>
      <c r="FG10" s="7"/>
      <c r="FH10" s="7"/>
      <c r="FI10" s="12"/>
      <c r="FJ10" s="12"/>
      <c r="FK10" s="7"/>
      <c r="FL10" s="7"/>
      <c r="FM10" s="12"/>
      <c r="FN10" s="12"/>
      <c r="FO10" s="7"/>
      <c r="FP10" s="7"/>
      <c r="FQ10" s="12"/>
      <c r="FR10" s="12"/>
      <c r="FS10" s="7"/>
      <c r="FT10" s="7"/>
      <c r="FU10" s="12"/>
      <c r="FV10" s="12"/>
      <c r="FW10" s="7"/>
      <c r="FX10" s="7"/>
      <c r="FY10" s="12"/>
      <c r="FZ10" s="12"/>
      <c r="GA10" s="7"/>
      <c r="GB10" s="7"/>
      <c r="GC10" s="12"/>
      <c r="GD10" s="12"/>
      <c r="GE10" s="7"/>
      <c r="GF10" s="7"/>
      <c r="GG10" s="12"/>
      <c r="GH10" s="12"/>
      <c r="GI10" s="7"/>
      <c r="GJ10" s="7"/>
      <c r="GK10" s="12"/>
      <c r="GL10" s="12"/>
      <c r="GM10" s="7"/>
      <c r="GN10" s="7"/>
      <c r="GO10" s="12"/>
      <c r="GP10" s="12"/>
      <c r="GQ10" s="7"/>
      <c r="GR10" s="7"/>
      <c r="GS10" s="12"/>
      <c r="GT10" s="12"/>
      <c r="GU10" s="7"/>
      <c r="GV10" s="7"/>
      <c r="GW10" s="12"/>
      <c r="GX10" s="12"/>
      <c r="GY10" s="7"/>
      <c r="GZ10" s="7"/>
      <c r="HA10" s="12"/>
      <c r="HB10" s="12"/>
      <c r="HC10" s="7"/>
      <c r="HD10" s="7"/>
      <c r="HE10" s="12"/>
      <c r="HF10" s="12"/>
    </row>
    <row r="11" spans="1:214" ht="15" customHeight="1" x14ac:dyDescent="0.3">
      <c r="A11" s="29" t="s">
        <v>17</v>
      </c>
      <c r="B11" s="30" t="s">
        <v>18</v>
      </c>
      <c r="C11" s="31"/>
      <c r="D11" s="32"/>
      <c r="E11" s="33"/>
      <c r="F11" s="33"/>
      <c r="G11" s="33"/>
    </row>
    <row r="12" spans="1:214" s="8" customFormat="1" x14ac:dyDescent="0.3">
      <c r="A12" s="252" t="s">
        <v>9</v>
      </c>
      <c r="B12" s="252" t="s">
        <v>0</v>
      </c>
      <c r="C12" s="231" t="s">
        <v>1</v>
      </c>
      <c r="D12" s="252" t="s">
        <v>2</v>
      </c>
      <c r="E12" s="255" t="s">
        <v>53</v>
      </c>
      <c r="F12" s="255"/>
      <c r="G12" s="229" t="s">
        <v>44</v>
      </c>
    </row>
    <row r="13" spans="1:214" s="8" customFormat="1" x14ac:dyDescent="0.3">
      <c r="A13" s="253"/>
      <c r="B13" s="253"/>
      <c r="C13" s="232"/>
      <c r="D13" s="253"/>
      <c r="E13" s="56" t="s">
        <v>3</v>
      </c>
      <c r="F13" s="56" t="s">
        <v>5</v>
      </c>
      <c r="G13" s="230"/>
    </row>
    <row r="14" spans="1:214" x14ac:dyDescent="0.3">
      <c r="A14" s="24" t="s">
        <v>10</v>
      </c>
      <c r="B14" s="25" t="s">
        <v>11</v>
      </c>
      <c r="C14" s="26"/>
      <c r="D14" s="27"/>
      <c r="E14" s="28"/>
      <c r="F14" s="28"/>
      <c r="G14" s="28"/>
    </row>
    <row r="15" spans="1:214" x14ac:dyDescent="0.3">
      <c r="A15" s="24" t="s">
        <v>54</v>
      </c>
      <c r="B15" s="25" t="s">
        <v>177</v>
      </c>
      <c r="C15" s="98"/>
      <c r="D15" s="98"/>
      <c r="E15" s="28"/>
      <c r="F15" s="28"/>
      <c r="G15" s="28"/>
    </row>
    <row r="16" spans="1:214" s="8" customFormat="1" x14ac:dyDescent="0.3">
      <c r="A16" s="87" t="s">
        <v>14</v>
      </c>
      <c r="B16" s="166" t="s">
        <v>178</v>
      </c>
      <c r="C16" s="209">
        <v>1</v>
      </c>
      <c r="D16" s="210" t="s">
        <v>56</v>
      </c>
      <c r="E16" s="167" t="s">
        <v>59</v>
      </c>
      <c r="F16" s="221"/>
      <c r="G16" s="211">
        <f>SUM(E16:F16)*C16</f>
        <v>0</v>
      </c>
      <c r="L16" s="192"/>
    </row>
    <row r="17" spans="1:12" s="8" customFormat="1" x14ac:dyDescent="0.3">
      <c r="A17" s="87" t="s">
        <v>15</v>
      </c>
      <c r="B17" s="166" t="s">
        <v>179</v>
      </c>
      <c r="C17" s="210">
        <v>9</v>
      </c>
      <c r="D17" s="210" t="s">
        <v>643</v>
      </c>
      <c r="E17" s="167" t="s">
        <v>59</v>
      </c>
      <c r="F17" s="221"/>
      <c r="G17" s="212">
        <f t="shared" ref="G17:G22" si="0">SUM(E17:F17)*C17</f>
        <v>0</v>
      </c>
      <c r="L17" s="192"/>
    </row>
    <row r="18" spans="1:12" s="8" customFormat="1" ht="26" x14ac:dyDescent="0.3">
      <c r="A18" s="87" t="s">
        <v>60</v>
      </c>
      <c r="B18" s="166" t="s">
        <v>868</v>
      </c>
      <c r="C18" s="210">
        <v>1</v>
      </c>
      <c r="D18" s="210" t="s">
        <v>56</v>
      </c>
      <c r="E18" s="167" t="s">
        <v>59</v>
      </c>
      <c r="F18" s="221"/>
      <c r="G18" s="212">
        <f t="shared" si="0"/>
        <v>0</v>
      </c>
      <c r="L18" s="192"/>
    </row>
    <row r="19" spans="1:12" s="8" customFormat="1" ht="26" x14ac:dyDescent="0.3">
      <c r="A19" s="87" t="s">
        <v>61</v>
      </c>
      <c r="B19" s="166" t="s">
        <v>869</v>
      </c>
      <c r="C19" s="210">
        <v>1</v>
      </c>
      <c r="D19" s="210" t="s">
        <v>56</v>
      </c>
      <c r="E19" s="167" t="s">
        <v>59</v>
      </c>
      <c r="F19" s="221"/>
      <c r="G19" s="212">
        <f t="shared" si="0"/>
        <v>0</v>
      </c>
      <c r="L19" s="192"/>
    </row>
    <row r="20" spans="1:12" s="8" customFormat="1" ht="52" x14ac:dyDescent="0.3">
      <c r="A20" s="87" t="s">
        <v>62</v>
      </c>
      <c r="B20" s="166" t="s">
        <v>870</v>
      </c>
      <c r="C20" s="210">
        <v>1</v>
      </c>
      <c r="D20" s="210" t="s">
        <v>56</v>
      </c>
      <c r="E20" s="167" t="s">
        <v>59</v>
      </c>
      <c r="F20" s="221"/>
      <c r="G20" s="212">
        <f t="shared" si="0"/>
        <v>0</v>
      </c>
      <c r="L20" s="192"/>
    </row>
    <row r="21" spans="1:12" s="8" customFormat="1" ht="26" x14ac:dyDescent="0.3">
      <c r="A21" s="87" t="s">
        <v>63</v>
      </c>
      <c r="B21" s="166" t="s">
        <v>871</v>
      </c>
      <c r="C21" s="210">
        <v>1</v>
      </c>
      <c r="D21" s="210" t="s">
        <v>56</v>
      </c>
      <c r="E21" s="167" t="s">
        <v>59</v>
      </c>
      <c r="F21" s="221"/>
      <c r="G21" s="212">
        <f t="shared" si="0"/>
        <v>0</v>
      </c>
      <c r="L21" s="192"/>
    </row>
    <row r="22" spans="1:12" s="8" customFormat="1" x14ac:dyDescent="0.3">
      <c r="A22" s="87" t="s">
        <v>107</v>
      </c>
      <c r="B22" s="166" t="s">
        <v>180</v>
      </c>
      <c r="C22" s="209">
        <v>64</v>
      </c>
      <c r="D22" s="210" t="s">
        <v>181</v>
      </c>
      <c r="E22" s="167" t="s">
        <v>59</v>
      </c>
      <c r="F22" s="221"/>
      <c r="G22" s="211">
        <f t="shared" si="0"/>
        <v>0</v>
      </c>
      <c r="H22" s="193"/>
      <c r="L22" s="192"/>
    </row>
    <row r="23" spans="1:12" x14ac:dyDescent="0.3">
      <c r="A23" s="24" t="s">
        <v>70</v>
      </c>
      <c r="B23" s="25" t="s">
        <v>676</v>
      </c>
      <c r="C23" s="98"/>
      <c r="D23" s="98"/>
      <c r="E23" s="28"/>
      <c r="F23" s="28"/>
      <c r="G23" s="28"/>
      <c r="I23" s="8"/>
      <c r="J23" s="8"/>
      <c r="K23" s="8"/>
      <c r="L23" s="192"/>
    </row>
    <row r="24" spans="1:12" s="8" customFormat="1" ht="26" x14ac:dyDescent="0.3">
      <c r="A24" s="87" t="s">
        <v>57</v>
      </c>
      <c r="B24" s="166" t="s">
        <v>675</v>
      </c>
      <c r="C24" s="209">
        <v>2</v>
      </c>
      <c r="D24" s="210" t="s">
        <v>56</v>
      </c>
      <c r="E24" s="221"/>
      <c r="F24" s="221"/>
      <c r="G24" s="211">
        <f>SUM(E24:F24)*C24</f>
        <v>0</v>
      </c>
      <c r="L24" s="192"/>
    </row>
    <row r="25" spans="1:12" s="8" customFormat="1" ht="26" x14ac:dyDescent="0.3">
      <c r="A25" s="87" t="s">
        <v>73</v>
      </c>
      <c r="B25" s="166" t="s">
        <v>182</v>
      </c>
      <c r="C25" s="209">
        <v>1</v>
      </c>
      <c r="D25" s="210" t="s">
        <v>56</v>
      </c>
      <c r="E25" s="221"/>
      <c r="F25" s="221"/>
      <c r="G25" s="211">
        <f t="shared" ref="G25:G65" si="1">SUM(E25:F25)*C25</f>
        <v>0</v>
      </c>
      <c r="L25" s="192"/>
    </row>
    <row r="26" spans="1:12" s="8" customFormat="1" ht="26" x14ac:dyDescent="0.3">
      <c r="A26" s="87" t="s">
        <v>74</v>
      </c>
      <c r="B26" s="166" t="s">
        <v>183</v>
      </c>
      <c r="C26" s="209">
        <v>4</v>
      </c>
      <c r="D26" s="210" t="s">
        <v>56</v>
      </c>
      <c r="E26" s="221"/>
      <c r="F26" s="221"/>
      <c r="G26" s="211">
        <f t="shared" si="1"/>
        <v>0</v>
      </c>
      <c r="L26" s="192"/>
    </row>
    <row r="27" spans="1:12" s="8" customFormat="1" ht="26" x14ac:dyDescent="0.3">
      <c r="A27" s="87" t="s">
        <v>75</v>
      </c>
      <c r="B27" s="166" t="s">
        <v>1059</v>
      </c>
      <c r="C27" s="209">
        <v>18</v>
      </c>
      <c r="D27" s="210" t="s">
        <v>55</v>
      </c>
      <c r="E27" s="221"/>
      <c r="F27" s="221"/>
      <c r="G27" s="211">
        <f t="shared" si="1"/>
        <v>0</v>
      </c>
      <c r="L27" s="192"/>
    </row>
    <row r="28" spans="1:12" ht="26" x14ac:dyDescent="0.3">
      <c r="A28" s="87" t="s">
        <v>119</v>
      </c>
      <c r="B28" s="166" t="s">
        <v>184</v>
      </c>
      <c r="C28" s="209">
        <v>1</v>
      </c>
      <c r="D28" s="210" t="s">
        <v>56</v>
      </c>
      <c r="E28" s="221"/>
      <c r="F28" s="221"/>
      <c r="G28" s="211">
        <f t="shared" si="1"/>
        <v>0</v>
      </c>
      <c r="H28" s="194"/>
      <c r="I28" s="8"/>
      <c r="J28" s="8"/>
      <c r="K28" s="8"/>
      <c r="L28" s="192"/>
    </row>
    <row r="29" spans="1:12" s="196" customFormat="1" ht="27.75" customHeight="1" x14ac:dyDescent="0.3">
      <c r="A29" s="87" t="s">
        <v>120</v>
      </c>
      <c r="B29" s="168" t="s">
        <v>682</v>
      </c>
      <c r="C29" s="213">
        <v>155</v>
      </c>
      <c r="D29" s="214" t="s">
        <v>55</v>
      </c>
      <c r="E29" s="167" t="str">
        <f>E17</f>
        <v>x,xx</v>
      </c>
      <c r="F29" s="221"/>
      <c r="G29" s="211">
        <f t="shared" ref="G29:G30" si="2">SUM(E29:F29)*C29</f>
        <v>0</v>
      </c>
      <c r="H29" s="195"/>
      <c r="I29" s="197"/>
      <c r="J29" s="197"/>
      <c r="K29" s="197"/>
      <c r="L29" s="198"/>
    </row>
    <row r="30" spans="1:12" s="196" customFormat="1" ht="26" x14ac:dyDescent="0.3">
      <c r="A30" s="87" t="s">
        <v>121</v>
      </c>
      <c r="B30" s="168" t="s">
        <v>1068</v>
      </c>
      <c r="C30" s="209">
        <v>82</v>
      </c>
      <c r="D30" s="214" t="s">
        <v>55</v>
      </c>
      <c r="E30" s="167" t="str">
        <f>E17</f>
        <v>x,xx</v>
      </c>
      <c r="F30" s="221"/>
      <c r="G30" s="211">
        <f t="shared" si="2"/>
        <v>0</v>
      </c>
      <c r="H30" s="195"/>
      <c r="I30" s="197"/>
      <c r="J30" s="197"/>
      <c r="K30" s="197"/>
      <c r="L30" s="198"/>
    </row>
    <row r="31" spans="1:12" s="196" customFormat="1" x14ac:dyDescent="0.3">
      <c r="A31" s="87" t="s">
        <v>122</v>
      </c>
      <c r="B31" s="168" t="s">
        <v>681</v>
      </c>
      <c r="C31" s="213">
        <v>3</v>
      </c>
      <c r="D31" s="214" t="s">
        <v>56</v>
      </c>
      <c r="E31" s="167" t="str">
        <f>E22</f>
        <v>x,xx</v>
      </c>
      <c r="F31" s="221"/>
      <c r="G31" s="211">
        <f t="shared" ref="G31" si="3">SUM(E31:F31)*C31</f>
        <v>0</v>
      </c>
      <c r="H31" s="195"/>
      <c r="I31" s="197"/>
      <c r="J31" s="197"/>
      <c r="K31" s="197"/>
      <c r="L31" s="198"/>
    </row>
    <row r="32" spans="1:12" x14ac:dyDescent="0.3">
      <c r="A32" s="87" t="s">
        <v>123</v>
      </c>
      <c r="B32" s="166" t="s">
        <v>680</v>
      </c>
      <c r="C32" s="209">
        <v>68</v>
      </c>
      <c r="D32" s="210" t="s">
        <v>55</v>
      </c>
      <c r="E32" s="167" t="str">
        <f>E22</f>
        <v>x,xx</v>
      </c>
      <c r="F32" s="221"/>
      <c r="G32" s="211">
        <f t="shared" ref="G32:G40" si="4">SUM(E32:F32)*C32</f>
        <v>0</v>
      </c>
      <c r="H32" s="194"/>
      <c r="I32" s="8"/>
      <c r="J32" s="8"/>
      <c r="K32" s="8"/>
      <c r="L32" s="192"/>
    </row>
    <row r="33" spans="1:12" x14ac:dyDescent="0.3">
      <c r="A33" s="87" t="s">
        <v>124</v>
      </c>
      <c r="B33" s="166" t="s">
        <v>677</v>
      </c>
      <c r="C33" s="209">
        <v>450</v>
      </c>
      <c r="D33" s="210" t="s">
        <v>55</v>
      </c>
      <c r="E33" s="167" t="str">
        <f t="shared" ref="E33:E38" si="5">$E$32</f>
        <v>x,xx</v>
      </c>
      <c r="F33" s="221"/>
      <c r="G33" s="211">
        <f t="shared" ref="G33" si="6">SUM(E33:F33)*C33</f>
        <v>0</v>
      </c>
      <c r="H33" s="194"/>
      <c r="I33" s="8"/>
      <c r="J33" s="8"/>
      <c r="K33" s="8"/>
      <c r="L33" s="192"/>
    </row>
    <row r="34" spans="1:12" x14ac:dyDescent="0.3">
      <c r="A34" s="87" t="s">
        <v>125</v>
      </c>
      <c r="B34" s="166" t="s">
        <v>896</v>
      </c>
      <c r="C34" s="209">
        <v>210</v>
      </c>
      <c r="D34" s="210" t="s">
        <v>55</v>
      </c>
      <c r="E34" s="167" t="str">
        <f t="shared" si="5"/>
        <v>x,xx</v>
      </c>
      <c r="F34" s="221"/>
      <c r="G34" s="211">
        <f t="shared" ref="G34" si="7">SUM(E34:F34)*C34</f>
        <v>0</v>
      </c>
      <c r="H34" s="194"/>
      <c r="I34" s="8"/>
      <c r="J34" s="8"/>
      <c r="K34" s="8"/>
      <c r="L34" s="192"/>
    </row>
    <row r="35" spans="1:12" x14ac:dyDescent="0.3">
      <c r="A35" s="87" t="s">
        <v>708</v>
      </c>
      <c r="B35" s="166" t="s">
        <v>683</v>
      </c>
      <c r="C35" s="209">
        <v>12</v>
      </c>
      <c r="D35" s="210" t="s">
        <v>56</v>
      </c>
      <c r="E35" s="167" t="str">
        <f t="shared" si="5"/>
        <v>x,xx</v>
      </c>
      <c r="F35" s="221"/>
      <c r="G35" s="211">
        <f t="shared" ref="G35" si="8">SUM(E35:F35)*C35</f>
        <v>0</v>
      </c>
      <c r="H35" s="194"/>
      <c r="I35" s="8"/>
      <c r="J35" s="8"/>
      <c r="K35" s="8"/>
      <c r="L35" s="192"/>
    </row>
    <row r="36" spans="1:12" ht="27.75" customHeight="1" x14ac:dyDescent="0.3">
      <c r="A36" s="87" t="s">
        <v>709</v>
      </c>
      <c r="B36" s="166" t="s">
        <v>684</v>
      </c>
      <c r="C36" s="209">
        <v>117</v>
      </c>
      <c r="D36" s="210" t="s">
        <v>55</v>
      </c>
      <c r="E36" s="167" t="str">
        <f t="shared" si="5"/>
        <v>x,xx</v>
      </c>
      <c r="F36" s="221"/>
      <c r="G36" s="211">
        <f t="shared" ref="G36" si="9">SUM(E36:F36)*C36</f>
        <v>0</v>
      </c>
      <c r="H36" s="194"/>
      <c r="I36" s="8"/>
      <c r="J36" s="8"/>
      <c r="K36" s="8"/>
      <c r="L36" s="192"/>
    </row>
    <row r="37" spans="1:12" x14ac:dyDescent="0.3">
      <c r="A37" s="87" t="s">
        <v>710</v>
      </c>
      <c r="B37" s="166" t="s">
        <v>872</v>
      </c>
      <c r="C37" s="209">
        <v>20</v>
      </c>
      <c r="D37" s="210" t="s">
        <v>55</v>
      </c>
      <c r="E37" s="167" t="str">
        <f t="shared" si="5"/>
        <v>x,xx</v>
      </c>
      <c r="F37" s="221"/>
      <c r="G37" s="211">
        <f t="shared" ref="G37" si="10">SUM(E37:F37)*C37</f>
        <v>0</v>
      </c>
      <c r="H37" s="194"/>
      <c r="I37" s="8"/>
      <c r="J37" s="8"/>
      <c r="K37" s="8"/>
      <c r="L37" s="192"/>
    </row>
    <row r="38" spans="1:12" x14ac:dyDescent="0.3">
      <c r="A38" s="87" t="s">
        <v>711</v>
      </c>
      <c r="B38" s="166" t="s">
        <v>685</v>
      </c>
      <c r="C38" s="209">
        <v>5</v>
      </c>
      <c r="D38" s="210" t="s">
        <v>55</v>
      </c>
      <c r="E38" s="167" t="str">
        <f t="shared" si="5"/>
        <v>x,xx</v>
      </c>
      <c r="F38" s="221"/>
      <c r="G38" s="211">
        <f t="shared" ref="G38" si="11">SUM(E38:F38)*C38</f>
        <v>0</v>
      </c>
      <c r="H38" s="194"/>
      <c r="I38" s="8"/>
      <c r="J38" s="8"/>
      <c r="K38" s="8"/>
      <c r="L38" s="192"/>
    </row>
    <row r="39" spans="1:12" x14ac:dyDescent="0.3">
      <c r="A39" s="87" t="s">
        <v>712</v>
      </c>
      <c r="B39" s="166" t="s">
        <v>679</v>
      </c>
      <c r="C39" s="209">
        <v>60</v>
      </c>
      <c r="D39" s="210" t="s">
        <v>55</v>
      </c>
      <c r="E39" s="167" t="str">
        <f>E22</f>
        <v>x,xx</v>
      </c>
      <c r="F39" s="221"/>
      <c r="G39" s="211">
        <f t="shared" ref="G39" si="12">SUM(E39:F39)*C39</f>
        <v>0</v>
      </c>
      <c r="H39" s="194"/>
      <c r="I39" s="8"/>
      <c r="J39" s="8"/>
      <c r="K39" s="8"/>
      <c r="L39" s="192"/>
    </row>
    <row r="40" spans="1:12" ht="27.75" customHeight="1" x14ac:dyDescent="0.3">
      <c r="A40" s="87" t="s">
        <v>713</v>
      </c>
      <c r="B40" s="166" t="s">
        <v>867</v>
      </c>
      <c r="C40" s="209">
        <v>64</v>
      </c>
      <c r="D40" s="210" t="s">
        <v>55</v>
      </c>
      <c r="E40" s="167" t="str">
        <f t="shared" ref="E40:E43" si="13">$E$39</f>
        <v>x,xx</v>
      </c>
      <c r="F40" s="221"/>
      <c r="G40" s="211">
        <f t="shared" si="4"/>
        <v>0</v>
      </c>
      <c r="H40" s="194"/>
      <c r="I40" s="8"/>
      <c r="J40" s="8"/>
      <c r="K40" s="8"/>
      <c r="L40" s="192"/>
    </row>
    <row r="41" spans="1:12" ht="27.75" customHeight="1" x14ac:dyDescent="0.3">
      <c r="A41" s="87" t="s">
        <v>714</v>
      </c>
      <c r="B41" s="166" t="s">
        <v>889</v>
      </c>
      <c r="C41" s="209">
        <v>10</v>
      </c>
      <c r="D41" s="210" t="s">
        <v>55</v>
      </c>
      <c r="E41" s="167" t="str">
        <f t="shared" si="13"/>
        <v>x,xx</v>
      </c>
      <c r="F41" s="221"/>
      <c r="G41" s="211">
        <f t="shared" ref="G41:G42" si="14">SUM(E41:F41)*C41</f>
        <v>0</v>
      </c>
      <c r="H41" s="194"/>
      <c r="I41" s="8"/>
      <c r="J41" s="8"/>
      <c r="K41" s="8"/>
      <c r="L41" s="192"/>
    </row>
    <row r="42" spans="1:12" ht="27.75" customHeight="1" x14ac:dyDescent="0.3">
      <c r="A42" s="87" t="s">
        <v>715</v>
      </c>
      <c r="B42" s="166" t="s">
        <v>888</v>
      </c>
      <c r="C42" s="209">
        <v>32</v>
      </c>
      <c r="D42" s="210" t="s">
        <v>55</v>
      </c>
      <c r="E42" s="167" t="str">
        <f t="shared" si="13"/>
        <v>x,xx</v>
      </c>
      <c r="F42" s="221"/>
      <c r="G42" s="211">
        <f t="shared" si="14"/>
        <v>0</v>
      </c>
      <c r="H42" s="194"/>
      <c r="I42" s="8"/>
      <c r="J42" s="8"/>
      <c r="K42" s="8"/>
      <c r="L42" s="192"/>
    </row>
    <row r="43" spans="1:12" x14ac:dyDescent="0.3">
      <c r="A43" s="87" t="s">
        <v>873</v>
      </c>
      <c r="B43" s="166" t="s">
        <v>678</v>
      </c>
      <c r="C43" s="209">
        <v>6</v>
      </c>
      <c r="D43" s="210" t="s">
        <v>55</v>
      </c>
      <c r="E43" s="167" t="str">
        <f t="shared" si="13"/>
        <v>x,xx</v>
      </c>
      <c r="F43" s="221"/>
      <c r="G43" s="211">
        <f t="shared" ref="G43" si="15">SUM(E43:F43)*C43</f>
        <v>0</v>
      </c>
      <c r="H43" s="194"/>
      <c r="I43" s="8"/>
      <c r="J43" s="8"/>
      <c r="K43" s="8"/>
      <c r="L43" s="192"/>
    </row>
    <row r="44" spans="1:12" s="8" customFormat="1" ht="55.5" customHeight="1" x14ac:dyDescent="0.3">
      <c r="A44" s="87" t="s">
        <v>890</v>
      </c>
      <c r="B44" s="166" t="s">
        <v>645</v>
      </c>
      <c r="C44" s="210">
        <v>10</v>
      </c>
      <c r="D44" s="210" t="str">
        <f>D17</f>
        <v xml:space="preserve">carga </v>
      </c>
      <c r="E44" s="167" t="s">
        <v>59</v>
      </c>
      <c r="F44" s="221"/>
      <c r="G44" s="212">
        <f t="shared" si="1"/>
        <v>0</v>
      </c>
      <c r="H44" s="193"/>
      <c r="L44" s="192"/>
    </row>
    <row r="45" spans="1:12" s="199" customFormat="1" x14ac:dyDescent="0.3">
      <c r="A45" s="24" t="s">
        <v>71</v>
      </c>
      <c r="B45" s="25" t="s">
        <v>158</v>
      </c>
      <c r="C45" s="140"/>
      <c r="D45" s="140"/>
      <c r="E45" s="28"/>
      <c r="F45" s="28"/>
      <c r="G45" s="28"/>
      <c r="I45" s="200"/>
      <c r="J45" s="200"/>
      <c r="K45" s="200"/>
      <c r="L45" s="201"/>
    </row>
    <row r="46" spans="1:12" s="199" customFormat="1" ht="39" x14ac:dyDescent="0.3">
      <c r="A46" s="87" t="s">
        <v>65</v>
      </c>
      <c r="B46" s="166" t="s">
        <v>688</v>
      </c>
      <c r="C46" s="209">
        <v>495</v>
      </c>
      <c r="D46" s="210" t="s">
        <v>55</v>
      </c>
      <c r="E46" s="221"/>
      <c r="F46" s="221"/>
      <c r="G46" s="211">
        <f t="shared" ref="G46" si="16">SUM(E46:F46)*C46</f>
        <v>0</v>
      </c>
      <c r="H46" s="194"/>
      <c r="I46" s="200"/>
      <c r="J46" s="200"/>
      <c r="K46" s="200"/>
      <c r="L46" s="201"/>
    </row>
    <row r="47" spans="1:12" s="199" customFormat="1" ht="26" x14ac:dyDescent="0.3">
      <c r="A47" s="87" t="s">
        <v>69</v>
      </c>
      <c r="B47" s="166" t="s">
        <v>689</v>
      </c>
      <c r="C47" s="209">
        <v>12</v>
      </c>
      <c r="D47" s="210" t="s">
        <v>55</v>
      </c>
      <c r="E47" s="221"/>
      <c r="F47" s="221"/>
      <c r="G47" s="211">
        <f t="shared" ref="G47:G53" si="17">SUM(E47:F47)*C47</f>
        <v>0</v>
      </c>
      <c r="H47" s="194"/>
      <c r="I47" s="200"/>
      <c r="J47" s="200"/>
      <c r="K47" s="200"/>
      <c r="L47" s="201"/>
    </row>
    <row r="48" spans="1:12" s="199" customFormat="1" x14ac:dyDescent="0.3">
      <c r="A48" s="24" t="s">
        <v>72</v>
      </c>
      <c r="B48" s="25" t="s">
        <v>702</v>
      </c>
      <c r="C48" s="98"/>
      <c r="D48" s="98"/>
      <c r="E48" s="28"/>
      <c r="F48" s="28"/>
      <c r="G48" s="28"/>
      <c r="I48" s="200"/>
      <c r="J48" s="200"/>
      <c r="K48" s="200"/>
      <c r="L48" s="201"/>
    </row>
    <row r="49" spans="1:12" x14ac:dyDescent="0.3">
      <c r="A49" s="87" t="s">
        <v>58</v>
      </c>
      <c r="B49" s="166" t="s">
        <v>703</v>
      </c>
      <c r="C49" s="209">
        <v>150</v>
      </c>
      <c r="D49" s="210" t="s">
        <v>55</v>
      </c>
      <c r="E49" s="221"/>
      <c r="F49" s="221"/>
      <c r="G49" s="211">
        <f t="shared" si="17"/>
        <v>0</v>
      </c>
      <c r="H49" s="194"/>
      <c r="I49" s="8"/>
      <c r="J49" s="8"/>
      <c r="K49" s="8"/>
      <c r="L49" s="192"/>
    </row>
    <row r="50" spans="1:12" x14ac:dyDescent="0.3">
      <c r="A50" s="87" t="s">
        <v>87</v>
      </c>
      <c r="B50" s="166" t="s">
        <v>706</v>
      </c>
      <c r="C50" s="209">
        <v>50</v>
      </c>
      <c r="D50" s="210" t="s">
        <v>705</v>
      </c>
      <c r="E50" s="221"/>
      <c r="F50" s="221"/>
      <c r="G50" s="211">
        <f t="shared" si="17"/>
        <v>0</v>
      </c>
      <c r="H50" s="194"/>
      <c r="I50" s="8"/>
      <c r="J50" s="8"/>
      <c r="K50" s="8"/>
      <c r="L50" s="192"/>
    </row>
    <row r="51" spans="1:12" x14ac:dyDescent="0.3">
      <c r="A51" s="87" t="s">
        <v>88</v>
      </c>
      <c r="B51" s="166" t="s">
        <v>707</v>
      </c>
      <c r="C51" s="209">
        <v>205</v>
      </c>
      <c r="D51" s="210" t="s">
        <v>705</v>
      </c>
      <c r="E51" s="221"/>
      <c r="F51" s="221"/>
      <c r="G51" s="211">
        <f t="shared" ref="G51" si="18">SUM(E51:F51)*C51</f>
        <v>0</v>
      </c>
      <c r="H51" s="194"/>
      <c r="I51" s="8"/>
      <c r="J51" s="8"/>
      <c r="K51" s="8"/>
      <c r="L51" s="192"/>
    </row>
    <row r="52" spans="1:12" x14ac:dyDescent="0.3">
      <c r="A52" s="87" t="s">
        <v>89</v>
      </c>
      <c r="B52" s="166" t="s">
        <v>704</v>
      </c>
      <c r="C52" s="209">
        <v>205</v>
      </c>
      <c r="D52" s="210" t="s">
        <v>64</v>
      </c>
      <c r="E52" s="221"/>
      <c r="F52" s="221"/>
      <c r="G52" s="211">
        <f t="shared" si="17"/>
        <v>0</v>
      </c>
      <c r="H52" s="194"/>
      <c r="I52" s="8"/>
      <c r="J52" s="8"/>
      <c r="K52" s="8"/>
      <c r="L52" s="192"/>
    </row>
    <row r="53" spans="1:12" ht="39" x14ac:dyDescent="0.3">
      <c r="A53" s="87" t="s">
        <v>90</v>
      </c>
      <c r="B53" s="166" t="s">
        <v>887</v>
      </c>
      <c r="C53" s="209">
        <v>515</v>
      </c>
      <c r="D53" s="210" t="s">
        <v>55</v>
      </c>
      <c r="E53" s="221"/>
      <c r="F53" s="221"/>
      <c r="G53" s="211">
        <f t="shared" si="17"/>
        <v>0</v>
      </c>
      <c r="H53" s="194"/>
      <c r="I53" s="8"/>
      <c r="J53" s="8"/>
      <c r="K53" s="8"/>
      <c r="L53" s="192"/>
    </row>
    <row r="54" spans="1:12" s="199" customFormat="1" x14ac:dyDescent="0.3">
      <c r="A54" s="24" t="s">
        <v>92</v>
      </c>
      <c r="B54" s="25" t="s">
        <v>185</v>
      </c>
      <c r="C54" s="98"/>
      <c r="D54" s="98"/>
      <c r="E54" s="28"/>
      <c r="F54" s="28"/>
      <c r="G54" s="28"/>
      <c r="I54" s="200"/>
      <c r="J54" s="200"/>
      <c r="K54" s="200"/>
      <c r="L54" s="201"/>
    </row>
    <row r="55" spans="1:12" s="199" customFormat="1" ht="26" x14ac:dyDescent="0.3">
      <c r="A55" s="87" t="s">
        <v>29</v>
      </c>
      <c r="B55" s="166" t="s">
        <v>640</v>
      </c>
      <c r="C55" s="209">
        <v>120</v>
      </c>
      <c r="D55" s="210" t="s">
        <v>55</v>
      </c>
      <c r="E55" s="221"/>
      <c r="F55" s="221"/>
      <c r="G55" s="211">
        <f t="shared" si="1"/>
        <v>0</v>
      </c>
      <c r="H55" s="202"/>
      <c r="I55" s="200"/>
      <c r="J55" s="200"/>
      <c r="K55" s="200"/>
      <c r="L55" s="201"/>
    </row>
    <row r="56" spans="1:12" ht="26" x14ac:dyDescent="0.3">
      <c r="A56" s="87" t="s">
        <v>31</v>
      </c>
      <c r="B56" s="166" t="s">
        <v>894</v>
      </c>
      <c r="C56" s="209">
        <v>70</v>
      </c>
      <c r="D56" s="210" t="s">
        <v>55</v>
      </c>
      <c r="E56" s="221"/>
      <c r="F56" s="221"/>
      <c r="G56" s="211">
        <f t="shared" ref="G56:G57" si="19">SUM(E56:F56)*C56</f>
        <v>0</v>
      </c>
      <c r="H56" s="194"/>
      <c r="I56" s="8"/>
      <c r="J56" s="8"/>
      <c r="K56" s="8"/>
      <c r="L56" s="192"/>
    </row>
    <row r="57" spans="1:12" ht="26" x14ac:dyDescent="0.3">
      <c r="A57" s="87" t="s">
        <v>33</v>
      </c>
      <c r="B57" s="166" t="s">
        <v>891</v>
      </c>
      <c r="C57" s="209">
        <v>32</v>
      </c>
      <c r="D57" s="210" t="s">
        <v>55</v>
      </c>
      <c r="E57" s="221"/>
      <c r="F57" s="221"/>
      <c r="G57" s="211">
        <f t="shared" si="19"/>
        <v>0</v>
      </c>
      <c r="H57" s="194"/>
      <c r="I57" s="8"/>
      <c r="J57" s="8"/>
      <c r="K57" s="8"/>
      <c r="L57" s="192"/>
    </row>
    <row r="58" spans="1:12" ht="26" x14ac:dyDescent="0.3">
      <c r="A58" s="87" t="s">
        <v>35</v>
      </c>
      <c r="B58" s="166" t="s">
        <v>892</v>
      </c>
      <c r="C58" s="209">
        <v>32</v>
      </c>
      <c r="D58" s="210" t="s">
        <v>55</v>
      </c>
      <c r="E58" s="221"/>
      <c r="F58" s="221"/>
      <c r="G58" s="211">
        <f t="shared" ref="G58" si="20">SUM(E58:F58)*C58</f>
        <v>0</v>
      </c>
      <c r="H58" s="194"/>
      <c r="I58" s="8"/>
      <c r="J58" s="8"/>
      <c r="K58" s="8"/>
      <c r="L58" s="192"/>
    </row>
    <row r="59" spans="1:12" ht="26" x14ac:dyDescent="0.3">
      <c r="A59" s="87" t="s">
        <v>716</v>
      </c>
      <c r="B59" s="166" t="s">
        <v>893</v>
      </c>
      <c r="C59" s="209">
        <v>32</v>
      </c>
      <c r="D59" s="210" t="s">
        <v>55</v>
      </c>
      <c r="E59" s="221"/>
      <c r="F59" s="221"/>
      <c r="G59" s="211">
        <f t="shared" ref="G59" si="21">SUM(E59:F59)*C59</f>
        <v>0</v>
      </c>
      <c r="H59" s="194"/>
      <c r="I59" s="8"/>
      <c r="J59" s="8"/>
      <c r="K59" s="8"/>
      <c r="L59" s="192"/>
    </row>
    <row r="60" spans="1:12" ht="26" x14ac:dyDescent="0.3">
      <c r="A60" s="87" t="s">
        <v>923</v>
      </c>
      <c r="B60" s="166" t="s">
        <v>874</v>
      </c>
      <c r="C60" s="209">
        <v>6</v>
      </c>
      <c r="D60" s="210" t="s">
        <v>55</v>
      </c>
      <c r="E60" s="221"/>
      <c r="F60" s="221"/>
      <c r="G60" s="211">
        <f t="shared" si="1"/>
        <v>0</v>
      </c>
      <c r="H60" s="194"/>
      <c r="I60" s="8"/>
      <c r="J60" s="8"/>
      <c r="K60" s="8"/>
      <c r="L60" s="192"/>
    </row>
    <row r="61" spans="1:12" ht="26" x14ac:dyDescent="0.3">
      <c r="A61" s="87" t="s">
        <v>924</v>
      </c>
      <c r="B61" s="166" t="s">
        <v>875</v>
      </c>
      <c r="C61" s="209">
        <v>5</v>
      </c>
      <c r="D61" s="210" t="s">
        <v>55</v>
      </c>
      <c r="E61" s="221"/>
      <c r="F61" s="221"/>
      <c r="G61" s="211">
        <f t="shared" si="1"/>
        <v>0</v>
      </c>
      <c r="H61" s="194"/>
      <c r="I61" s="8"/>
      <c r="J61" s="8"/>
      <c r="K61" s="8"/>
      <c r="L61" s="192"/>
    </row>
    <row r="62" spans="1:12" x14ac:dyDescent="0.3">
      <c r="A62" s="87" t="s">
        <v>925</v>
      </c>
      <c r="B62" s="166" t="s">
        <v>644</v>
      </c>
      <c r="C62" s="209">
        <v>5</v>
      </c>
      <c r="D62" s="210" t="s">
        <v>55</v>
      </c>
      <c r="E62" s="221"/>
      <c r="F62" s="221"/>
      <c r="G62" s="211">
        <f t="shared" si="1"/>
        <v>0</v>
      </c>
      <c r="H62" s="194"/>
      <c r="I62" s="8"/>
      <c r="J62" s="8"/>
      <c r="K62" s="8"/>
      <c r="L62" s="192"/>
    </row>
    <row r="63" spans="1:12" ht="26" x14ac:dyDescent="0.3">
      <c r="A63" s="87" t="s">
        <v>926</v>
      </c>
      <c r="B63" s="166" t="s">
        <v>1057</v>
      </c>
      <c r="C63" s="209">
        <v>65</v>
      </c>
      <c r="D63" s="210" t="s">
        <v>55</v>
      </c>
      <c r="E63" s="221"/>
      <c r="F63" s="221"/>
      <c r="G63" s="211">
        <f t="shared" ref="G63" si="22">SUM(E63:F63)*C63</f>
        <v>0</v>
      </c>
      <c r="H63" s="194"/>
      <c r="I63" s="8"/>
      <c r="J63" s="8"/>
      <c r="K63" s="8"/>
      <c r="L63" s="192"/>
    </row>
    <row r="64" spans="1:12" s="199" customFormat="1" x14ac:dyDescent="0.3">
      <c r="A64" s="87" t="s">
        <v>927</v>
      </c>
      <c r="B64" s="166" t="s">
        <v>863</v>
      </c>
      <c r="C64" s="209">
        <v>47</v>
      </c>
      <c r="D64" s="210" t="s">
        <v>64</v>
      </c>
      <c r="E64" s="221"/>
      <c r="F64" s="221"/>
      <c r="G64" s="211">
        <f t="shared" ref="G64" si="23">SUM(E64:F64)*C64</f>
        <v>0</v>
      </c>
      <c r="H64" s="194"/>
      <c r="I64" s="200"/>
      <c r="J64" s="200"/>
      <c r="K64" s="200"/>
      <c r="L64" s="201"/>
    </row>
    <row r="65" spans="1:12" s="199" customFormat="1" x14ac:dyDescent="0.3">
      <c r="A65" s="87" t="s">
        <v>928</v>
      </c>
      <c r="B65" s="166" t="s">
        <v>862</v>
      </c>
      <c r="C65" s="209">
        <v>97</v>
      </c>
      <c r="D65" s="210" t="s">
        <v>64</v>
      </c>
      <c r="E65" s="221"/>
      <c r="F65" s="221"/>
      <c r="G65" s="211">
        <f t="shared" si="1"/>
        <v>0</v>
      </c>
      <c r="H65" s="194"/>
      <c r="I65" s="200"/>
      <c r="J65" s="200"/>
      <c r="K65" s="200"/>
      <c r="L65" s="201"/>
    </row>
    <row r="66" spans="1:12" x14ac:dyDescent="0.3">
      <c r="A66" s="24" t="s">
        <v>93</v>
      </c>
      <c r="B66" s="25" t="s">
        <v>186</v>
      </c>
      <c r="C66" s="98"/>
      <c r="D66" s="98"/>
      <c r="E66" s="28"/>
      <c r="F66" s="28"/>
      <c r="G66" s="28"/>
      <c r="I66" s="8"/>
      <c r="J66" s="8"/>
      <c r="K66" s="8"/>
      <c r="L66" s="192"/>
    </row>
    <row r="67" spans="1:12" s="199" customFormat="1" ht="26" x14ac:dyDescent="0.3">
      <c r="A67" s="87" t="s">
        <v>66</v>
      </c>
      <c r="B67" s="166" t="s">
        <v>686</v>
      </c>
      <c r="C67" s="209">
        <v>16</v>
      </c>
      <c r="D67" s="210" t="s">
        <v>55</v>
      </c>
      <c r="E67" s="221"/>
      <c r="F67" s="221"/>
      <c r="G67" s="211">
        <f t="shared" ref="G67" si="24">SUM(E67:F67)*C67</f>
        <v>0</v>
      </c>
      <c r="H67" s="193"/>
      <c r="I67" s="200"/>
      <c r="J67" s="200"/>
      <c r="K67" s="200"/>
      <c r="L67" s="201"/>
    </row>
    <row r="68" spans="1:12" x14ac:dyDescent="0.3">
      <c r="A68" s="87" t="s">
        <v>67</v>
      </c>
      <c r="B68" s="166" t="s">
        <v>687</v>
      </c>
      <c r="C68" s="209">
        <v>25</v>
      </c>
      <c r="D68" s="210" t="s">
        <v>55</v>
      </c>
      <c r="E68" s="221"/>
      <c r="F68" s="167" t="s">
        <v>59</v>
      </c>
      <c r="G68" s="211">
        <f>SUM(E68:F68)*C68</f>
        <v>0</v>
      </c>
      <c r="H68" s="194"/>
      <c r="I68" s="8"/>
      <c r="J68" s="8"/>
      <c r="K68" s="8"/>
      <c r="L68" s="192"/>
    </row>
    <row r="69" spans="1:12" x14ac:dyDescent="0.3">
      <c r="A69" s="87" t="s">
        <v>653</v>
      </c>
      <c r="B69" s="166" t="s">
        <v>187</v>
      </c>
      <c r="C69" s="209">
        <v>150</v>
      </c>
      <c r="D69" s="210" t="s">
        <v>55</v>
      </c>
      <c r="E69" s="221"/>
      <c r="F69" s="221"/>
      <c r="G69" s="211">
        <f>SUM(E69:F69)*C69</f>
        <v>0</v>
      </c>
      <c r="H69" s="194"/>
      <c r="I69" s="8"/>
      <c r="J69" s="8"/>
      <c r="K69" s="8"/>
      <c r="L69" s="192"/>
    </row>
    <row r="70" spans="1:12" s="8" customFormat="1" x14ac:dyDescent="0.3">
      <c r="A70" s="24" t="s">
        <v>173</v>
      </c>
      <c r="B70" s="25" t="s">
        <v>188</v>
      </c>
      <c r="C70" s="98"/>
      <c r="D70" s="98"/>
      <c r="E70" s="28"/>
      <c r="F70" s="28"/>
      <c r="G70" s="28"/>
      <c r="L70" s="192"/>
    </row>
    <row r="71" spans="1:12" s="199" customFormat="1" ht="26" x14ac:dyDescent="0.3">
      <c r="A71" s="87" t="s">
        <v>68</v>
      </c>
      <c r="B71" s="166" t="s">
        <v>691</v>
      </c>
      <c r="C71" s="209">
        <v>32</v>
      </c>
      <c r="D71" s="210" t="s">
        <v>55</v>
      </c>
      <c r="E71" s="221"/>
      <c r="F71" s="221"/>
      <c r="G71" s="211">
        <f>SUM(E71:F71)*C71</f>
        <v>0</v>
      </c>
      <c r="H71" s="202"/>
      <c r="I71" s="200"/>
      <c r="J71" s="200"/>
      <c r="K71" s="200"/>
      <c r="L71" s="201"/>
    </row>
    <row r="72" spans="1:12" s="199" customFormat="1" x14ac:dyDescent="0.3">
      <c r="A72" s="87" t="s">
        <v>174</v>
      </c>
      <c r="B72" s="166" t="s">
        <v>700</v>
      </c>
      <c r="C72" s="209">
        <v>20</v>
      </c>
      <c r="D72" s="210" t="s">
        <v>55</v>
      </c>
      <c r="E72" s="221"/>
      <c r="F72" s="221"/>
      <c r="G72" s="211">
        <f>SUM(E72:F72)*C72</f>
        <v>0</v>
      </c>
      <c r="H72" s="202"/>
      <c r="I72" s="200"/>
      <c r="J72" s="200"/>
      <c r="K72" s="200"/>
      <c r="L72" s="201"/>
    </row>
    <row r="73" spans="1:12" s="199" customFormat="1" ht="26" x14ac:dyDescent="0.3">
      <c r="A73" s="87" t="s">
        <v>195</v>
      </c>
      <c r="B73" s="166" t="s">
        <v>860</v>
      </c>
      <c r="C73" s="209">
        <v>40</v>
      </c>
      <c r="D73" s="210" t="s">
        <v>55</v>
      </c>
      <c r="E73" s="221"/>
      <c r="F73" s="221"/>
      <c r="G73" s="211">
        <f>SUM(E73:F73)*C73</f>
        <v>0</v>
      </c>
      <c r="H73" s="202"/>
      <c r="I73" s="200"/>
      <c r="J73" s="200"/>
      <c r="K73" s="200"/>
      <c r="L73" s="201"/>
    </row>
    <row r="74" spans="1:12" s="199" customFormat="1" x14ac:dyDescent="0.3">
      <c r="A74" s="87" t="s">
        <v>929</v>
      </c>
      <c r="B74" s="166" t="s">
        <v>690</v>
      </c>
      <c r="C74" s="209">
        <v>374</v>
      </c>
      <c r="D74" s="210" t="s">
        <v>55</v>
      </c>
      <c r="E74" s="221"/>
      <c r="F74" s="221"/>
      <c r="G74" s="211">
        <f>SUM(E74:F74)*C74</f>
        <v>0</v>
      </c>
      <c r="H74" s="202"/>
      <c r="I74" s="200"/>
      <c r="J74" s="200"/>
      <c r="K74" s="200"/>
      <c r="L74" s="201"/>
    </row>
    <row r="75" spans="1:12" s="199" customFormat="1" x14ac:dyDescent="0.3">
      <c r="A75" s="87" t="s">
        <v>930</v>
      </c>
      <c r="B75" s="166" t="s">
        <v>639</v>
      </c>
      <c r="C75" s="209">
        <v>415</v>
      </c>
      <c r="D75" s="210" t="s">
        <v>55</v>
      </c>
      <c r="E75" s="221"/>
      <c r="F75" s="221"/>
      <c r="G75" s="211">
        <f>SUM(E75:F75)*C75</f>
        <v>0</v>
      </c>
      <c r="H75" s="194"/>
      <c r="I75" s="200"/>
      <c r="J75" s="200"/>
      <c r="K75" s="200"/>
      <c r="L75" s="201"/>
    </row>
    <row r="76" spans="1:12" x14ac:dyDescent="0.3">
      <c r="A76" s="24" t="s">
        <v>95</v>
      </c>
      <c r="B76" s="25" t="s">
        <v>189</v>
      </c>
      <c r="C76" s="98"/>
      <c r="D76" s="98"/>
      <c r="E76" s="28"/>
      <c r="F76" s="28"/>
      <c r="G76" s="28"/>
      <c r="I76" s="8"/>
      <c r="J76" s="8"/>
      <c r="K76" s="8"/>
      <c r="L76" s="192"/>
    </row>
    <row r="77" spans="1:12" s="8" customFormat="1" x14ac:dyDescent="0.3">
      <c r="A77" s="87" t="s">
        <v>159</v>
      </c>
      <c r="B77" s="141" t="s">
        <v>190</v>
      </c>
      <c r="C77" s="215"/>
      <c r="D77" s="216"/>
      <c r="E77" s="167"/>
      <c r="F77" s="167"/>
      <c r="G77" s="211"/>
      <c r="L77" s="192"/>
    </row>
    <row r="78" spans="1:12" ht="39" x14ac:dyDescent="0.3">
      <c r="A78" s="87" t="s">
        <v>931</v>
      </c>
      <c r="B78" s="166" t="s">
        <v>692</v>
      </c>
      <c r="C78" s="209">
        <v>8</v>
      </c>
      <c r="D78" s="210" t="s">
        <v>56</v>
      </c>
      <c r="E78" s="221"/>
      <c r="F78" s="221"/>
      <c r="G78" s="211">
        <f>SUM(E78:F78)*C78</f>
        <v>0</v>
      </c>
      <c r="H78" s="194"/>
      <c r="I78" s="8"/>
      <c r="J78" s="8"/>
      <c r="K78" s="8"/>
      <c r="L78" s="192"/>
    </row>
    <row r="79" spans="1:12" ht="39" x14ac:dyDescent="0.3">
      <c r="A79" s="87" t="s">
        <v>932</v>
      </c>
      <c r="B79" s="166" t="s">
        <v>693</v>
      </c>
      <c r="C79" s="209">
        <v>4</v>
      </c>
      <c r="D79" s="210" t="s">
        <v>56</v>
      </c>
      <c r="E79" s="221"/>
      <c r="F79" s="221"/>
      <c r="G79" s="211">
        <f>SUM(E79:F79)*C79</f>
        <v>0</v>
      </c>
      <c r="H79" s="194"/>
      <c r="I79" s="8"/>
      <c r="J79" s="8"/>
      <c r="K79" s="8"/>
      <c r="L79" s="192"/>
    </row>
    <row r="80" spans="1:12" ht="26" x14ac:dyDescent="0.3">
      <c r="A80" s="87" t="s">
        <v>933</v>
      </c>
      <c r="B80" s="166" t="s">
        <v>877</v>
      </c>
      <c r="C80" s="209">
        <v>4</v>
      </c>
      <c r="D80" s="210" t="s">
        <v>56</v>
      </c>
      <c r="E80" s="221"/>
      <c r="F80" s="221"/>
      <c r="G80" s="211">
        <f>SUM(E80:F80)*C80</f>
        <v>0</v>
      </c>
      <c r="H80" s="194"/>
      <c r="I80" s="8"/>
      <c r="J80" s="8"/>
      <c r="K80" s="8"/>
      <c r="L80" s="192"/>
    </row>
    <row r="81" spans="1:12" s="8" customFormat="1" x14ac:dyDescent="0.3">
      <c r="A81" s="87" t="s">
        <v>165</v>
      </c>
      <c r="B81" s="166" t="s">
        <v>192</v>
      </c>
      <c r="C81" s="209"/>
      <c r="D81" s="210"/>
      <c r="E81" s="224"/>
      <c r="F81" s="224"/>
      <c r="G81" s="211"/>
      <c r="L81" s="192"/>
    </row>
    <row r="82" spans="1:12" s="8" customFormat="1" ht="26" x14ac:dyDescent="0.3">
      <c r="A82" s="87" t="s">
        <v>934</v>
      </c>
      <c r="B82" s="166" t="s">
        <v>194</v>
      </c>
      <c r="C82" s="209">
        <v>3</v>
      </c>
      <c r="D82" s="210" t="s">
        <v>56</v>
      </c>
      <c r="E82" s="221"/>
      <c r="F82" s="221"/>
      <c r="G82" s="211">
        <f>SUM(E82:F82)*C82</f>
        <v>0</v>
      </c>
      <c r="L82" s="192"/>
    </row>
    <row r="83" spans="1:12" s="8" customFormat="1" x14ac:dyDescent="0.3">
      <c r="A83" s="87" t="s">
        <v>166</v>
      </c>
      <c r="B83" s="166" t="s">
        <v>196</v>
      </c>
      <c r="C83" s="209"/>
      <c r="D83" s="210"/>
      <c r="E83" s="167"/>
      <c r="F83" s="167"/>
      <c r="G83" s="211"/>
      <c r="L83" s="192"/>
    </row>
    <row r="84" spans="1:12" ht="39" x14ac:dyDescent="0.3">
      <c r="A84" s="87" t="s">
        <v>935</v>
      </c>
      <c r="B84" s="166" t="s">
        <v>694</v>
      </c>
      <c r="C84" s="209">
        <v>15</v>
      </c>
      <c r="D84" s="210" t="s">
        <v>55</v>
      </c>
      <c r="E84" s="221"/>
      <c r="F84" s="221"/>
      <c r="G84" s="211">
        <f t="shared" ref="G84:G97" si="25">SUM(E84:F84)*C84</f>
        <v>0</v>
      </c>
      <c r="H84" s="194"/>
      <c r="I84" s="8"/>
      <c r="J84" s="8"/>
      <c r="K84" s="8"/>
      <c r="L84" s="192"/>
    </row>
    <row r="85" spans="1:12" ht="39" x14ac:dyDescent="0.3">
      <c r="A85" s="87" t="s">
        <v>936</v>
      </c>
      <c r="B85" s="166" t="s">
        <v>879</v>
      </c>
      <c r="C85" s="209">
        <v>28</v>
      </c>
      <c r="D85" s="210" t="s">
        <v>55</v>
      </c>
      <c r="E85" s="221"/>
      <c r="F85" s="221"/>
      <c r="G85" s="211">
        <f t="shared" si="25"/>
        <v>0</v>
      </c>
      <c r="H85" s="194"/>
      <c r="I85" s="8"/>
      <c r="J85" s="8"/>
      <c r="K85" s="8"/>
      <c r="L85" s="192"/>
    </row>
    <row r="86" spans="1:12" ht="39" x14ac:dyDescent="0.3">
      <c r="A86" s="87" t="s">
        <v>937</v>
      </c>
      <c r="B86" s="166" t="s">
        <v>1061</v>
      </c>
      <c r="C86" s="209">
        <v>4</v>
      </c>
      <c r="D86" s="210" t="s">
        <v>55</v>
      </c>
      <c r="E86" s="221"/>
      <c r="F86" s="221"/>
      <c r="G86" s="211">
        <f t="shared" si="25"/>
        <v>0</v>
      </c>
      <c r="H86" s="194"/>
      <c r="I86" s="8"/>
      <c r="J86" s="8"/>
      <c r="K86" s="8"/>
      <c r="L86" s="192"/>
    </row>
    <row r="87" spans="1:12" ht="39" x14ac:dyDescent="0.3">
      <c r="A87" s="87" t="s">
        <v>938</v>
      </c>
      <c r="B87" s="166" t="s">
        <v>880</v>
      </c>
      <c r="C87" s="209">
        <v>11</v>
      </c>
      <c r="D87" s="210" t="s">
        <v>55</v>
      </c>
      <c r="E87" s="221"/>
      <c r="F87" s="221"/>
      <c r="G87" s="211">
        <f t="shared" ref="G87:G89" si="26">SUM(E87:F87)*C87</f>
        <v>0</v>
      </c>
      <c r="H87" s="194"/>
      <c r="I87" s="8"/>
      <c r="J87" s="8"/>
      <c r="K87" s="8"/>
      <c r="L87" s="192"/>
    </row>
    <row r="88" spans="1:12" ht="39" x14ac:dyDescent="0.3">
      <c r="A88" s="87" t="s">
        <v>939</v>
      </c>
      <c r="B88" s="166" t="s">
        <v>1062</v>
      </c>
      <c r="C88" s="209">
        <v>3</v>
      </c>
      <c r="D88" s="210" t="s">
        <v>55</v>
      </c>
      <c r="E88" s="221"/>
      <c r="F88" s="221"/>
      <c r="G88" s="211">
        <f t="shared" si="26"/>
        <v>0</v>
      </c>
      <c r="H88" s="194"/>
      <c r="I88" s="8"/>
      <c r="J88" s="8"/>
      <c r="K88" s="8"/>
      <c r="L88" s="192"/>
    </row>
    <row r="89" spans="1:12" x14ac:dyDescent="0.3">
      <c r="A89" s="87" t="s">
        <v>940</v>
      </c>
      <c r="B89" s="166" t="s">
        <v>878</v>
      </c>
      <c r="C89" s="209">
        <v>8</v>
      </c>
      <c r="D89" s="210" t="s">
        <v>55</v>
      </c>
      <c r="E89" s="221"/>
      <c r="F89" s="221"/>
      <c r="G89" s="211">
        <f t="shared" si="26"/>
        <v>0</v>
      </c>
      <c r="H89" s="194"/>
      <c r="I89" s="8"/>
      <c r="J89" s="8"/>
      <c r="K89" s="8"/>
      <c r="L89" s="192"/>
    </row>
    <row r="90" spans="1:12" x14ac:dyDescent="0.3">
      <c r="A90" s="87" t="s">
        <v>941</v>
      </c>
      <c r="B90" s="166" t="s">
        <v>881</v>
      </c>
      <c r="C90" s="209">
        <v>12</v>
      </c>
      <c r="D90" s="210" t="s">
        <v>55</v>
      </c>
      <c r="E90" s="221"/>
      <c r="F90" s="221"/>
      <c r="G90" s="211">
        <f>SUM(E90:F90)*C90</f>
        <v>0</v>
      </c>
      <c r="H90" s="194"/>
      <c r="I90" s="8"/>
      <c r="J90" s="8"/>
      <c r="K90" s="8"/>
      <c r="L90" s="192"/>
    </row>
    <row r="91" spans="1:12" ht="26" x14ac:dyDescent="0.3">
      <c r="A91" s="87" t="s">
        <v>942</v>
      </c>
      <c r="B91" s="166" t="s">
        <v>1063</v>
      </c>
      <c r="C91" s="209">
        <v>2</v>
      </c>
      <c r="D91" s="210" t="s">
        <v>55</v>
      </c>
      <c r="E91" s="221"/>
      <c r="F91" s="221"/>
      <c r="G91" s="211">
        <f t="shared" ref="G91" si="27">SUM(E91:F91)*C91</f>
        <v>0</v>
      </c>
      <c r="H91" s="194"/>
      <c r="I91" s="8"/>
      <c r="J91" s="8"/>
      <c r="K91" s="8"/>
      <c r="L91" s="192"/>
    </row>
    <row r="92" spans="1:12" ht="52" x14ac:dyDescent="0.3">
      <c r="A92" s="87" t="s">
        <v>943</v>
      </c>
      <c r="B92" s="166" t="s">
        <v>697</v>
      </c>
      <c r="C92" s="209">
        <v>90</v>
      </c>
      <c r="D92" s="210" t="s">
        <v>55</v>
      </c>
      <c r="E92" s="221"/>
      <c r="F92" s="221"/>
      <c r="G92" s="211">
        <f t="shared" ref="G92" si="28">SUM(E92:F92)*C92</f>
        <v>0</v>
      </c>
      <c r="H92" s="194"/>
      <c r="I92" s="8"/>
      <c r="J92" s="8"/>
      <c r="K92" s="8"/>
      <c r="L92" s="192"/>
    </row>
    <row r="93" spans="1:12" ht="50.25" customHeight="1" x14ac:dyDescent="0.3">
      <c r="A93" s="87" t="s">
        <v>944</v>
      </c>
      <c r="B93" s="166" t="s">
        <v>696</v>
      </c>
      <c r="C93" s="209">
        <v>9</v>
      </c>
      <c r="D93" s="210" t="s">
        <v>55</v>
      </c>
      <c r="E93" s="221"/>
      <c r="F93" s="221"/>
      <c r="G93" s="211">
        <f t="shared" ref="G93" si="29">SUM(E93:F93)*C93</f>
        <v>0</v>
      </c>
      <c r="H93" s="194"/>
      <c r="I93" s="8"/>
      <c r="J93" s="8"/>
      <c r="K93" s="8"/>
      <c r="L93" s="192"/>
    </row>
    <row r="94" spans="1:12" ht="50.25" customHeight="1" x14ac:dyDescent="0.3">
      <c r="A94" s="87" t="s">
        <v>945</v>
      </c>
      <c r="B94" s="166" t="s">
        <v>698</v>
      </c>
      <c r="C94" s="209">
        <v>12</v>
      </c>
      <c r="D94" s="210" t="s">
        <v>55</v>
      </c>
      <c r="E94" s="221"/>
      <c r="F94" s="221"/>
      <c r="G94" s="211">
        <f t="shared" ref="G94" si="30">SUM(E94:F94)*C94</f>
        <v>0</v>
      </c>
      <c r="H94" s="194"/>
      <c r="I94" s="8"/>
      <c r="J94" s="8"/>
      <c r="K94" s="8"/>
      <c r="L94" s="192"/>
    </row>
    <row r="95" spans="1:12" ht="27" customHeight="1" x14ac:dyDescent="0.3">
      <c r="A95" s="87" t="s">
        <v>946</v>
      </c>
      <c r="B95" s="166" t="s">
        <v>695</v>
      </c>
      <c r="C95" s="209">
        <v>5</v>
      </c>
      <c r="D95" s="210" t="s">
        <v>55</v>
      </c>
      <c r="E95" s="221"/>
      <c r="F95" s="221"/>
      <c r="G95" s="211">
        <f>SUM(E95:F95)*C95</f>
        <v>0</v>
      </c>
      <c r="H95" s="194"/>
      <c r="I95" s="8"/>
      <c r="J95" s="8"/>
      <c r="K95" s="8"/>
      <c r="L95" s="192"/>
    </row>
    <row r="96" spans="1:12" s="8" customFormat="1" x14ac:dyDescent="0.3">
      <c r="A96" s="87" t="s">
        <v>947</v>
      </c>
      <c r="B96" s="166" t="s">
        <v>201</v>
      </c>
      <c r="C96" s="210">
        <v>1</v>
      </c>
      <c r="D96" s="210" t="s">
        <v>56</v>
      </c>
      <c r="E96" s="221"/>
      <c r="F96" s="221"/>
      <c r="G96" s="212">
        <f t="shared" si="25"/>
        <v>0</v>
      </c>
      <c r="L96" s="192"/>
    </row>
    <row r="97" spans="1:12" s="8" customFormat="1" ht="26" x14ac:dyDescent="0.3">
      <c r="A97" s="87" t="s">
        <v>948</v>
      </c>
      <c r="B97" s="166" t="s">
        <v>1060</v>
      </c>
      <c r="C97" s="210">
        <v>4</v>
      </c>
      <c r="D97" s="210" t="s">
        <v>56</v>
      </c>
      <c r="E97" s="221"/>
      <c r="F97" s="221"/>
      <c r="G97" s="212">
        <f t="shared" si="25"/>
        <v>0</v>
      </c>
      <c r="L97" s="192"/>
    </row>
    <row r="98" spans="1:12" s="199" customFormat="1" x14ac:dyDescent="0.3">
      <c r="A98" s="87" t="s">
        <v>167</v>
      </c>
      <c r="B98" s="166" t="s">
        <v>203</v>
      </c>
      <c r="C98" s="209"/>
      <c r="D98" s="210"/>
      <c r="E98" s="169"/>
      <c r="F98" s="169"/>
      <c r="G98" s="217"/>
      <c r="I98" s="200"/>
      <c r="J98" s="200"/>
      <c r="K98" s="200"/>
      <c r="L98" s="201"/>
    </row>
    <row r="99" spans="1:12" s="199" customFormat="1" x14ac:dyDescent="0.3">
      <c r="A99" s="87" t="s">
        <v>949</v>
      </c>
      <c r="B99" s="166" t="s">
        <v>876</v>
      </c>
      <c r="C99" s="209">
        <v>4</v>
      </c>
      <c r="D99" s="210" t="s">
        <v>56</v>
      </c>
      <c r="E99" s="221"/>
      <c r="F99" s="221"/>
      <c r="G99" s="212">
        <f t="shared" ref="G99" si="31">SUM(E99:F99)*C99</f>
        <v>0</v>
      </c>
      <c r="H99" s="194"/>
      <c r="I99" s="200"/>
      <c r="J99" s="200"/>
      <c r="K99" s="200"/>
      <c r="L99" s="201"/>
    </row>
    <row r="100" spans="1:12" x14ac:dyDescent="0.3">
      <c r="A100" s="24" t="s">
        <v>160</v>
      </c>
      <c r="B100" s="25" t="s">
        <v>204</v>
      </c>
      <c r="C100" s="98"/>
      <c r="D100" s="98"/>
      <c r="E100" s="28"/>
      <c r="F100" s="28"/>
      <c r="G100" s="28"/>
      <c r="I100" s="8"/>
      <c r="J100" s="8"/>
      <c r="K100" s="8"/>
      <c r="L100" s="192"/>
    </row>
    <row r="101" spans="1:12" x14ac:dyDescent="0.3">
      <c r="A101" s="87" t="s">
        <v>161</v>
      </c>
      <c r="B101" s="166" t="s">
        <v>1067</v>
      </c>
      <c r="C101" s="209">
        <v>36</v>
      </c>
      <c r="D101" s="210" t="s">
        <v>55</v>
      </c>
      <c r="E101" s="221"/>
      <c r="F101" s="221"/>
      <c r="G101" s="211">
        <f>SUM(E101:F101)*C101</f>
        <v>0</v>
      </c>
      <c r="H101" s="194"/>
      <c r="I101" s="8"/>
      <c r="J101" s="8"/>
      <c r="K101" s="8"/>
      <c r="L101" s="192"/>
    </row>
    <row r="102" spans="1:12" x14ac:dyDescent="0.3">
      <c r="A102" s="87" t="s">
        <v>162</v>
      </c>
      <c r="B102" s="166" t="s">
        <v>1065</v>
      </c>
      <c r="C102" s="209">
        <v>60</v>
      </c>
      <c r="D102" s="210" t="s">
        <v>55</v>
      </c>
      <c r="E102" s="221"/>
      <c r="F102" s="221"/>
      <c r="G102" s="211">
        <f>SUM(E102:F102)*C102</f>
        <v>0</v>
      </c>
      <c r="H102" s="194"/>
      <c r="I102" s="8"/>
      <c r="J102" s="8"/>
      <c r="K102" s="8"/>
      <c r="L102" s="192"/>
    </row>
    <row r="103" spans="1:12" ht="26" x14ac:dyDescent="0.3">
      <c r="A103" s="87" t="s">
        <v>175</v>
      </c>
      <c r="B103" s="166" t="s">
        <v>1058</v>
      </c>
      <c r="C103" s="209">
        <v>82</v>
      </c>
      <c r="D103" s="210" t="s">
        <v>55</v>
      </c>
      <c r="E103" s="221"/>
      <c r="F103" s="221"/>
      <c r="G103" s="211">
        <f>SUM(E103:F103)*C103</f>
        <v>0</v>
      </c>
      <c r="H103" s="194"/>
      <c r="I103" s="8"/>
      <c r="J103" s="8"/>
      <c r="K103" s="8"/>
      <c r="L103" s="192"/>
    </row>
    <row r="104" spans="1:12" x14ac:dyDescent="0.3">
      <c r="A104" s="87" t="s">
        <v>176</v>
      </c>
      <c r="B104" s="178" t="s">
        <v>1066</v>
      </c>
      <c r="C104" s="209">
        <v>35</v>
      </c>
      <c r="D104" s="210" t="s">
        <v>55</v>
      </c>
      <c r="E104" s="221"/>
      <c r="F104" s="221"/>
      <c r="G104" s="211">
        <f>SUM(E104:F104)*C104</f>
        <v>0</v>
      </c>
      <c r="H104" s="194"/>
      <c r="I104" s="8"/>
      <c r="J104" s="8"/>
      <c r="K104" s="8"/>
      <c r="L104" s="192"/>
    </row>
    <row r="105" spans="1:12" x14ac:dyDescent="0.3">
      <c r="A105" s="87" t="s">
        <v>624</v>
      </c>
      <c r="B105" s="178" t="s">
        <v>1064</v>
      </c>
      <c r="C105" s="209">
        <v>82</v>
      </c>
      <c r="D105" s="210" t="s">
        <v>55</v>
      </c>
      <c r="E105" s="221"/>
      <c r="F105" s="221"/>
      <c r="G105" s="211">
        <f>SUM(E105:F105)*C105</f>
        <v>0</v>
      </c>
      <c r="H105" s="194"/>
      <c r="I105" s="8"/>
      <c r="J105" s="8"/>
      <c r="K105" s="8"/>
      <c r="L105" s="192"/>
    </row>
    <row r="106" spans="1:12" x14ac:dyDescent="0.3">
      <c r="A106" s="24">
        <v>10</v>
      </c>
      <c r="B106" s="25" t="s">
        <v>94</v>
      </c>
      <c r="C106" s="98"/>
      <c r="D106" s="98"/>
      <c r="E106" s="28"/>
      <c r="F106" s="28"/>
      <c r="G106" s="28"/>
      <c r="I106" s="8"/>
      <c r="J106" s="8"/>
      <c r="K106" s="8"/>
      <c r="L106" s="192"/>
    </row>
    <row r="107" spans="1:12" ht="26" x14ac:dyDescent="0.3">
      <c r="A107" s="87" t="s">
        <v>163</v>
      </c>
      <c r="B107" s="166" t="s">
        <v>699</v>
      </c>
      <c r="C107" s="209">
        <v>905</v>
      </c>
      <c r="D107" s="210" t="s">
        <v>55</v>
      </c>
      <c r="E107" s="221"/>
      <c r="F107" s="221"/>
      <c r="G107" s="211">
        <f t="shared" ref="G107:G111" si="32">SUM(E107:F107)*C107</f>
        <v>0</v>
      </c>
      <c r="H107" s="194"/>
      <c r="I107" s="8"/>
      <c r="J107" s="8"/>
      <c r="K107" s="8"/>
      <c r="L107" s="192"/>
    </row>
    <row r="108" spans="1:12" ht="26" x14ac:dyDescent="0.3">
      <c r="A108" s="87" t="s">
        <v>164</v>
      </c>
      <c r="B108" s="166" t="s">
        <v>623</v>
      </c>
      <c r="C108" s="209">
        <v>15</v>
      </c>
      <c r="D108" s="210" t="s">
        <v>55</v>
      </c>
      <c r="E108" s="221"/>
      <c r="F108" s="221"/>
      <c r="G108" s="211">
        <f t="shared" si="32"/>
        <v>0</v>
      </c>
      <c r="H108" s="194"/>
      <c r="I108" s="8"/>
      <c r="J108" s="8"/>
      <c r="K108" s="8"/>
      <c r="L108" s="192"/>
    </row>
    <row r="109" spans="1:12" ht="26" x14ac:dyDescent="0.3">
      <c r="A109" s="87" t="s">
        <v>208</v>
      </c>
      <c r="B109" s="166" t="s">
        <v>1069</v>
      </c>
      <c r="C109" s="209">
        <v>60</v>
      </c>
      <c r="D109" s="210" t="s">
        <v>55</v>
      </c>
      <c r="E109" s="221"/>
      <c r="F109" s="221"/>
      <c r="G109" s="211">
        <f t="shared" si="32"/>
        <v>0</v>
      </c>
      <c r="H109" s="194"/>
      <c r="I109" s="8"/>
      <c r="J109" s="8"/>
      <c r="K109" s="8"/>
      <c r="L109" s="192"/>
    </row>
    <row r="110" spans="1:12" ht="26" x14ac:dyDescent="0.3">
      <c r="A110" s="87" t="s">
        <v>861</v>
      </c>
      <c r="B110" s="166" t="s">
        <v>859</v>
      </c>
      <c r="C110" s="209">
        <v>42</v>
      </c>
      <c r="D110" s="210" t="s">
        <v>55</v>
      </c>
      <c r="E110" s="221"/>
      <c r="F110" s="221"/>
      <c r="G110" s="211">
        <f>SUM(E110:F110)*C110</f>
        <v>0</v>
      </c>
      <c r="H110" s="194"/>
      <c r="I110" s="8"/>
      <c r="J110" s="8"/>
      <c r="K110" s="8"/>
      <c r="L110" s="192"/>
    </row>
    <row r="111" spans="1:12" ht="39" x14ac:dyDescent="0.3">
      <c r="A111" s="87" t="s">
        <v>882</v>
      </c>
      <c r="B111" s="166" t="s">
        <v>864</v>
      </c>
      <c r="C111" s="209">
        <v>185</v>
      </c>
      <c r="D111" s="210" t="s">
        <v>55</v>
      </c>
      <c r="E111" s="221"/>
      <c r="F111" s="221"/>
      <c r="G111" s="211">
        <f t="shared" si="32"/>
        <v>0</v>
      </c>
      <c r="H111" s="194"/>
      <c r="I111" s="8"/>
      <c r="J111" s="8"/>
      <c r="K111" s="8"/>
      <c r="L111" s="192"/>
    </row>
    <row r="112" spans="1:12" x14ac:dyDescent="0.3">
      <c r="A112" s="24" t="s">
        <v>950</v>
      </c>
      <c r="B112" s="25" t="s">
        <v>205</v>
      </c>
      <c r="C112" s="98"/>
      <c r="D112" s="98"/>
      <c r="E112" s="28"/>
      <c r="F112" s="28"/>
      <c r="G112" s="28"/>
      <c r="H112" s="194"/>
      <c r="I112" s="8"/>
      <c r="J112" s="8"/>
      <c r="K112" s="8"/>
      <c r="L112" s="192"/>
    </row>
    <row r="113" spans="1:12" x14ac:dyDescent="0.3">
      <c r="A113" s="87" t="s">
        <v>96</v>
      </c>
      <c r="B113" s="166" t="s">
        <v>206</v>
      </c>
      <c r="C113" s="209">
        <v>4</v>
      </c>
      <c r="D113" s="210" t="s">
        <v>56</v>
      </c>
      <c r="E113" s="221"/>
      <c r="F113" s="221"/>
      <c r="G113" s="211">
        <f>SUM(E113:F113)*C113</f>
        <v>0</v>
      </c>
      <c r="H113" s="194"/>
      <c r="I113" s="8"/>
      <c r="J113" s="8"/>
      <c r="K113" s="8"/>
      <c r="L113" s="192"/>
    </row>
    <row r="114" spans="1:12" x14ac:dyDescent="0.3">
      <c r="A114" s="87" t="s">
        <v>97</v>
      </c>
      <c r="B114" s="166" t="s">
        <v>207</v>
      </c>
      <c r="C114" s="209">
        <v>6</v>
      </c>
      <c r="D114" s="210" t="s">
        <v>56</v>
      </c>
      <c r="E114" s="221"/>
      <c r="F114" s="221"/>
      <c r="G114" s="211">
        <f>SUM(E114:F114)*C114</f>
        <v>0</v>
      </c>
      <c r="H114" s="194"/>
      <c r="I114" s="8"/>
      <c r="J114" s="8"/>
      <c r="K114" s="8"/>
      <c r="L114" s="192"/>
    </row>
    <row r="115" spans="1:12" x14ac:dyDescent="0.3">
      <c r="A115" s="87" t="s">
        <v>717</v>
      </c>
      <c r="B115" s="166" t="s">
        <v>209</v>
      </c>
      <c r="C115" s="209">
        <v>4</v>
      </c>
      <c r="D115" s="210" t="s">
        <v>56</v>
      </c>
      <c r="E115" s="221"/>
      <c r="F115" s="221"/>
      <c r="G115" s="211">
        <f>SUM(E115:F115)*C115</f>
        <v>0</v>
      </c>
      <c r="H115" s="194"/>
      <c r="I115" s="8"/>
      <c r="J115" s="8"/>
      <c r="K115" s="8"/>
      <c r="L115" s="192"/>
    </row>
    <row r="116" spans="1:12" ht="26" x14ac:dyDescent="0.3">
      <c r="A116" s="87" t="s">
        <v>718</v>
      </c>
      <c r="B116" s="166" t="s">
        <v>210</v>
      </c>
      <c r="C116" s="209">
        <v>6</v>
      </c>
      <c r="D116" s="210" t="s">
        <v>56</v>
      </c>
      <c r="E116" s="221"/>
      <c r="F116" s="221"/>
      <c r="G116" s="211">
        <f>SUM(E116:F116)*C116</f>
        <v>0</v>
      </c>
      <c r="H116" s="194"/>
      <c r="I116" s="8"/>
      <c r="J116" s="8"/>
      <c r="K116" s="8"/>
      <c r="L116" s="192"/>
    </row>
    <row r="117" spans="1:12" x14ac:dyDescent="0.3">
      <c r="A117" s="24" t="s">
        <v>98</v>
      </c>
      <c r="B117" s="25" t="s">
        <v>211</v>
      </c>
      <c r="C117" s="98"/>
      <c r="D117" s="98"/>
      <c r="E117" s="28"/>
      <c r="F117" s="28"/>
      <c r="G117" s="28"/>
      <c r="I117" s="8"/>
      <c r="J117" s="8"/>
      <c r="K117" s="8"/>
      <c r="L117" s="192"/>
    </row>
    <row r="118" spans="1:12" x14ac:dyDescent="0.3">
      <c r="A118" s="24" t="s">
        <v>99</v>
      </c>
      <c r="B118" s="25" t="s">
        <v>212</v>
      </c>
      <c r="C118" s="98"/>
      <c r="D118" s="98"/>
      <c r="E118" s="28"/>
      <c r="F118" s="28"/>
      <c r="G118" s="28"/>
      <c r="I118" s="8"/>
      <c r="J118" s="8"/>
      <c r="K118" s="8"/>
      <c r="L118" s="192"/>
    </row>
    <row r="119" spans="1:12" s="8" customFormat="1" ht="43" customHeight="1" x14ac:dyDescent="0.3">
      <c r="A119" s="87" t="s">
        <v>951</v>
      </c>
      <c r="B119" s="166" t="s">
        <v>646</v>
      </c>
      <c r="C119" s="210">
        <v>2</v>
      </c>
      <c r="D119" s="210" t="s">
        <v>56</v>
      </c>
      <c r="E119" s="221"/>
      <c r="F119" s="167" t="s">
        <v>59</v>
      </c>
      <c r="G119" s="212">
        <f t="shared" ref="G119:G122" si="33">SUM(E119:F119)*C119</f>
        <v>0</v>
      </c>
      <c r="H119" s="193"/>
      <c r="L119" s="192"/>
    </row>
    <row r="120" spans="1:12" s="8" customFormat="1" x14ac:dyDescent="0.3">
      <c r="A120" s="87" t="s">
        <v>952</v>
      </c>
      <c r="B120" s="166" t="s">
        <v>647</v>
      </c>
      <c r="C120" s="210">
        <v>1</v>
      </c>
      <c r="D120" s="210" t="s">
        <v>56</v>
      </c>
      <c r="E120" s="221"/>
      <c r="F120" s="167" t="s">
        <v>59</v>
      </c>
      <c r="G120" s="212">
        <f t="shared" si="33"/>
        <v>0</v>
      </c>
      <c r="H120" s="193"/>
      <c r="L120" s="192"/>
    </row>
    <row r="121" spans="1:12" s="8" customFormat="1" x14ac:dyDescent="0.3">
      <c r="A121" s="87" t="s">
        <v>953</v>
      </c>
      <c r="B121" s="166" t="s">
        <v>648</v>
      </c>
      <c r="C121" s="210">
        <v>1</v>
      </c>
      <c r="D121" s="210" t="s">
        <v>56</v>
      </c>
      <c r="E121" s="221"/>
      <c r="F121" s="167" t="s">
        <v>59</v>
      </c>
      <c r="G121" s="212">
        <f t="shared" si="33"/>
        <v>0</v>
      </c>
      <c r="L121" s="192"/>
    </row>
    <row r="122" spans="1:12" s="203" customFormat="1" x14ac:dyDescent="0.3">
      <c r="A122" s="247" t="s">
        <v>954</v>
      </c>
      <c r="B122" s="186" t="s">
        <v>213</v>
      </c>
      <c r="C122" s="235">
        <v>1</v>
      </c>
      <c r="D122" s="235" t="s">
        <v>56</v>
      </c>
      <c r="E122" s="238"/>
      <c r="F122" s="241"/>
      <c r="G122" s="244">
        <f t="shared" si="33"/>
        <v>0</v>
      </c>
      <c r="L122" s="204"/>
    </row>
    <row r="123" spans="1:12" s="203" customFormat="1" x14ac:dyDescent="0.3">
      <c r="A123" s="248"/>
      <c r="B123" s="187" t="s">
        <v>214</v>
      </c>
      <c r="C123" s="236"/>
      <c r="D123" s="236"/>
      <c r="E123" s="239"/>
      <c r="F123" s="242"/>
      <c r="G123" s="245"/>
      <c r="L123" s="204"/>
    </row>
    <row r="124" spans="1:12" s="203" customFormat="1" x14ac:dyDescent="0.3">
      <c r="A124" s="248"/>
      <c r="B124" s="187" t="s">
        <v>215</v>
      </c>
      <c r="C124" s="236"/>
      <c r="D124" s="236"/>
      <c r="E124" s="239"/>
      <c r="F124" s="242"/>
      <c r="G124" s="245"/>
      <c r="L124" s="204"/>
    </row>
    <row r="125" spans="1:12" s="203" customFormat="1" x14ac:dyDescent="0.3">
      <c r="A125" s="248"/>
      <c r="B125" s="187" t="s">
        <v>216</v>
      </c>
      <c r="C125" s="236"/>
      <c r="D125" s="236"/>
      <c r="E125" s="239"/>
      <c r="F125" s="242"/>
      <c r="G125" s="245"/>
      <c r="L125" s="204"/>
    </row>
    <row r="126" spans="1:12" s="203" customFormat="1" x14ac:dyDescent="0.3">
      <c r="A126" s="248"/>
      <c r="B126" s="187" t="s">
        <v>217</v>
      </c>
      <c r="C126" s="236"/>
      <c r="D126" s="236"/>
      <c r="E126" s="239"/>
      <c r="F126" s="242"/>
      <c r="G126" s="245"/>
      <c r="L126" s="204"/>
    </row>
    <row r="127" spans="1:12" s="203" customFormat="1" x14ac:dyDescent="0.3">
      <c r="A127" s="248"/>
      <c r="B127" s="187" t="s">
        <v>218</v>
      </c>
      <c r="C127" s="236"/>
      <c r="D127" s="236"/>
      <c r="E127" s="239"/>
      <c r="F127" s="242"/>
      <c r="G127" s="245"/>
      <c r="L127" s="204"/>
    </row>
    <row r="128" spans="1:12" s="203" customFormat="1" x14ac:dyDescent="0.3">
      <c r="A128" s="248"/>
      <c r="B128" s="187" t="s">
        <v>219</v>
      </c>
      <c r="C128" s="236"/>
      <c r="D128" s="236"/>
      <c r="E128" s="239"/>
      <c r="F128" s="242"/>
      <c r="G128" s="245"/>
      <c r="L128" s="204"/>
    </row>
    <row r="129" spans="1:12" s="203" customFormat="1" ht="24.75" customHeight="1" x14ac:dyDescent="0.3">
      <c r="A129" s="248"/>
      <c r="B129" s="187" t="s">
        <v>220</v>
      </c>
      <c r="C129" s="236"/>
      <c r="D129" s="236"/>
      <c r="E129" s="239"/>
      <c r="F129" s="242"/>
      <c r="G129" s="245"/>
      <c r="H129" s="205"/>
      <c r="L129" s="204"/>
    </row>
    <row r="130" spans="1:12" s="203" customFormat="1" x14ac:dyDescent="0.3">
      <c r="A130" s="249"/>
      <c r="B130" s="188" t="s">
        <v>221</v>
      </c>
      <c r="C130" s="237"/>
      <c r="D130" s="237"/>
      <c r="E130" s="240"/>
      <c r="F130" s="243"/>
      <c r="G130" s="246"/>
      <c r="H130" s="194"/>
      <c r="L130" s="204"/>
    </row>
    <row r="131" spans="1:12" s="7" customFormat="1" x14ac:dyDescent="0.3">
      <c r="A131" s="24" t="s">
        <v>719</v>
      </c>
      <c r="B131" s="25" t="s">
        <v>222</v>
      </c>
      <c r="C131" s="98"/>
      <c r="D131" s="98"/>
      <c r="E131" s="28"/>
      <c r="F131" s="28"/>
      <c r="G131" s="28"/>
      <c r="I131" s="8"/>
      <c r="J131" s="8"/>
      <c r="K131" s="8"/>
      <c r="L131" s="192"/>
    </row>
    <row r="132" spans="1:12" s="8" customFormat="1" ht="65.150000000000006" customHeight="1" x14ac:dyDescent="0.3">
      <c r="A132" s="87" t="s">
        <v>955</v>
      </c>
      <c r="B132" s="166" t="s">
        <v>649</v>
      </c>
      <c r="C132" s="210"/>
      <c r="D132" s="210"/>
      <c r="E132" s="167"/>
      <c r="F132" s="167"/>
      <c r="G132" s="212"/>
      <c r="L132" s="192"/>
    </row>
    <row r="133" spans="1:12" s="8" customFormat="1" x14ac:dyDescent="0.3">
      <c r="A133" s="87" t="s">
        <v>972</v>
      </c>
      <c r="B133" s="166" t="s">
        <v>223</v>
      </c>
      <c r="C133" s="210">
        <v>32</v>
      </c>
      <c r="D133" s="210" t="s">
        <v>56</v>
      </c>
      <c r="E133" s="221"/>
      <c r="F133" s="167" t="s">
        <v>59</v>
      </c>
      <c r="G133" s="212">
        <f t="shared" ref="G133:G138" si="34">SUM(E133:F133)*C133</f>
        <v>0</v>
      </c>
      <c r="L133" s="192"/>
    </row>
    <row r="134" spans="1:12" s="8" customFormat="1" x14ac:dyDescent="0.3">
      <c r="A134" s="87" t="s">
        <v>973</v>
      </c>
      <c r="B134" s="166" t="s">
        <v>224</v>
      </c>
      <c r="C134" s="210">
        <v>1</v>
      </c>
      <c r="D134" s="210" t="s">
        <v>56</v>
      </c>
      <c r="E134" s="221"/>
      <c r="F134" s="167" t="s">
        <v>59</v>
      </c>
      <c r="G134" s="212">
        <f t="shared" si="34"/>
        <v>0</v>
      </c>
      <c r="L134" s="192"/>
    </row>
    <row r="135" spans="1:12" s="8" customFormat="1" x14ac:dyDescent="0.3">
      <c r="A135" s="87" t="s">
        <v>974</v>
      </c>
      <c r="B135" s="166" t="s">
        <v>225</v>
      </c>
      <c r="C135" s="210">
        <v>1</v>
      </c>
      <c r="D135" s="210" t="s">
        <v>56</v>
      </c>
      <c r="E135" s="221"/>
      <c r="F135" s="167" t="s">
        <v>59</v>
      </c>
      <c r="G135" s="212">
        <f t="shared" si="34"/>
        <v>0</v>
      </c>
      <c r="L135" s="192"/>
    </row>
    <row r="136" spans="1:12" s="8" customFormat="1" x14ac:dyDescent="0.3">
      <c r="A136" s="87" t="s">
        <v>975</v>
      </c>
      <c r="B136" s="166" t="s">
        <v>226</v>
      </c>
      <c r="C136" s="210">
        <v>3</v>
      </c>
      <c r="D136" s="210" t="s">
        <v>56</v>
      </c>
      <c r="E136" s="221"/>
      <c r="F136" s="167" t="s">
        <v>59</v>
      </c>
      <c r="G136" s="212">
        <f t="shared" si="34"/>
        <v>0</v>
      </c>
      <c r="L136" s="192"/>
    </row>
    <row r="137" spans="1:12" s="8" customFormat="1" x14ac:dyDescent="0.3">
      <c r="A137" s="87" t="s">
        <v>976</v>
      </c>
      <c r="B137" s="166" t="s">
        <v>227</v>
      </c>
      <c r="C137" s="210">
        <v>3</v>
      </c>
      <c r="D137" s="210" t="s">
        <v>56</v>
      </c>
      <c r="E137" s="221"/>
      <c r="F137" s="167" t="s">
        <v>59</v>
      </c>
      <c r="G137" s="212">
        <f t="shared" si="34"/>
        <v>0</v>
      </c>
      <c r="L137" s="192"/>
    </row>
    <row r="138" spans="1:12" s="8" customFormat="1" x14ac:dyDescent="0.3">
      <c r="A138" s="87" t="s">
        <v>977</v>
      </c>
      <c r="B138" s="166" t="s">
        <v>228</v>
      </c>
      <c r="C138" s="210">
        <v>1</v>
      </c>
      <c r="D138" s="210" t="s">
        <v>56</v>
      </c>
      <c r="E138" s="221"/>
      <c r="F138" s="167" t="s">
        <v>59</v>
      </c>
      <c r="G138" s="212">
        <f t="shared" si="34"/>
        <v>0</v>
      </c>
      <c r="L138" s="192"/>
    </row>
    <row r="139" spans="1:12" s="8" customFormat="1" ht="39" x14ac:dyDescent="0.3">
      <c r="A139" s="87" t="s">
        <v>956</v>
      </c>
      <c r="B139" s="166" t="s">
        <v>651</v>
      </c>
      <c r="C139" s="210"/>
      <c r="D139" s="210"/>
      <c r="E139" s="167"/>
      <c r="F139" s="167"/>
      <c r="G139" s="212"/>
      <c r="L139" s="192"/>
    </row>
    <row r="140" spans="1:12" s="8" customFormat="1" x14ac:dyDescent="0.3">
      <c r="A140" s="87" t="s">
        <v>978</v>
      </c>
      <c r="B140" s="166" t="s">
        <v>229</v>
      </c>
      <c r="C140" s="210">
        <v>2</v>
      </c>
      <c r="D140" s="210" t="s">
        <v>56</v>
      </c>
      <c r="E140" s="221"/>
      <c r="F140" s="167" t="s">
        <v>59</v>
      </c>
      <c r="G140" s="212">
        <f t="shared" ref="G140:G147" si="35">SUM(E140:F140)*C140</f>
        <v>0</v>
      </c>
      <c r="L140" s="192"/>
    </row>
    <row r="141" spans="1:12" s="8" customFormat="1" x14ac:dyDescent="0.3">
      <c r="A141" s="87" t="s">
        <v>979</v>
      </c>
      <c r="B141" s="166" t="s">
        <v>230</v>
      </c>
      <c r="C141" s="210">
        <v>1</v>
      </c>
      <c r="D141" s="210" t="s">
        <v>56</v>
      </c>
      <c r="E141" s="221"/>
      <c r="F141" s="167" t="s">
        <v>59</v>
      </c>
      <c r="G141" s="212">
        <f t="shared" si="35"/>
        <v>0</v>
      </c>
      <c r="L141" s="192"/>
    </row>
    <row r="142" spans="1:12" s="8" customFormat="1" x14ac:dyDescent="0.3">
      <c r="A142" s="87" t="s">
        <v>980</v>
      </c>
      <c r="B142" s="166" t="s">
        <v>231</v>
      </c>
      <c r="C142" s="210">
        <v>1</v>
      </c>
      <c r="D142" s="210" t="s">
        <v>56</v>
      </c>
      <c r="E142" s="221"/>
      <c r="F142" s="167" t="s">
        <v>59</v>
      </c>
      <c r="G142" s="212">
        <f t="shared" si="35"/>
        <v>0</v>
      </c>
      <c r="L142" s="192"/>
    </row>
    <row r="143" spans="1:12" s="8" customFormat="1" x14ac:dyDescent="0.3">
      <c r="A143" s="87" t="s">
        <v>981</v>
      </c>
      <c r="B143" s="166" t="s">
        <v>232</v>
      </c>
      <c r="C143" s="210">
        <v>1</v>
      </c>
      <c r="D143" s="210" t="s">
        <v>56</v>
      </c>
      <c r="E143" s="221"/>
      <c r="F143" s="167" t="s">
        <v>59</v>
      </c>
      <c r="G143" s="212">
        <f t="shared" si="35"/>
        <v>0</v>
      </c>
      <c r="L143" s="192"/>
    </row>
    <row r="144" spans="1:12" s="8" customFormat="1" x14ac:dyDescent="0.3">
      <c r="A144" s="87" t="s">
        <v>982</v>
      </c>
      <c r="B144" s="166" t="s">
        <v>233</v>
      </c>
      <c r="C144" s="210">
        <v>1</v>
      </c>
      <c r="D144" s="210" t="s">
        <v>56</v>
      </c>
      <c r="E144" s="221"/>
      <c r="F144" s="167" t="s">
        <v>59</v>
      </c>
      <c r="G144" s="212">
        <f t="shared" si="35"/>
        <v>0</v>
      </c>
      <c r="L144" s="192"/>
    </row>
    <row r="145" spans="1:12" s="8" customFormat="1" x14ac:dyDescent="0.3">
      <c r="A145" s="87" t="s">
        <v>983</v>
      </c>
      <c r="B145" s="166" t="s">
        <v>234</v>
      </c>
      <c r="C145" s="210">
        <v>1</v>
      </c>
      <c r="D145" s="210" t="s">
        <v>56</v>
      </c>
      <c r="E145" s="221"/>
      <c r="F145" s="167" t="s">
        <v>59</v>
      </c>
      <c r="G145" s="212">
        <f t="shared" si="35"/>
        <v>0</v>
      </c>
      <c r="L145" s="192"/>
    </row>
    <row r="146" spans="1:12" s="8" customFormat="1" x14ac:dyDescent="0.3">
      <c r="A146" s="87" t="s">
        <v>984</v>
      </c>
      <c r="B146" s="166" t="s">
        <v>235</v>
      </c>
      <c r="C146" s="210">
        <v>1</v>
      </c>
      <c r="D146" s="210" t="s">
        <v>56</v>
      </c>
      <c r="E146" s="221"/>
      <c r="F146" s="167" t="s">
        <v>59</v>
      </c>
      <c r="G146" s="212">
        <f t="shared" si="35"/>
        <v>0</v>
      </c>
      <c r="L146" s="192"/>
    </row>
    <row r="147" spans="1:12" s="8" customFormat="1" x14ac:dyDescent="0.3">
      <c r="A147" s="87" t="s">
        <v>985</v>
      </c>
      <c r="B147" s="166" t="s">
        <v>236</v>
      </c>
      <c r="C147" s="210">
        <v>1</v>
      </c>
      <c r="D147" s="210" t="s">
        <v>56</v>
      </c>
      <c r="E147" s="221"/>
      <c r="F147" s="167" t="s">
        <v>59</v>
      </c>
      <c r="G147" s="212">
        <f t="shared" si="35"/>
        <v>0</v>
      </c>
      <c r="L147" s="192"/>
    </row>
    <row r="148" spans="1:12" s="8" customFormat="1" ht="39" x14ac:dyDescent="0.3">
      <c r="A148" s="87" t="s">
        <v>957</v>
      </c>
      <c r="B148" s="166" t="s">
        <v>652</v>
      </c>
      <c r="C148" s="210"/>
      <c r="D148" s="210"/>
      <c r="E148" s="167"/>
      <c r="F148" s="167"/>
      <c r="G148" s="212"/>
      <c r="L148" s="192"/>
    </row>
    <row r="149" spans="1:12" s="8" customFormat="1" x14ac:dyDescent="0.3">
      <c r="A149" s="87" t="s">
        <v>986</v>
      </c>
      <c r="B149" s="166" t="s">
        <v>865</v>
      </c>
      <c r="C149" s="210">
        <v>1</v>
      </c>
      <c r="D149" s="210" t="s">
        <v>56</v>
      </c>
      <c r="E149" s="221"/>
      <c r="F149" s="167" t="s">
        <v>59</v>
      </c>
      <c r="G149" s="212">
        <f t="shared" ref="G149:G154" si="36">SUM(E149:F149)*C149</f>
        <v>0</v>
      </c>
      <c r="L149" s="192"/>
    </row>
    <row r="150" spans="1:12" s="8" customFormat="1" x14ac:dyDescent="0.3">
      <c r="A150" s="87" t="s">
        <v>987</v>
      </c>
      <c r="B150" s="166" t="s">
        <v>237</v>
      </c>
      <c r="C150" s="210">
        <v>1</v>
      </c>
      <c r="D150" s="210" t="s">
        <v>56</v>
      </c>
      <c r="E150" s="221"/>
      <c r="F150" s="167" t="s">
        <v>59</v>
      </c>
      <c r="G150" s="212">
        <f t="shared" si="36"/>
        <v>0</v>
      </c>
      <c r="L150" s="192"/>
    </row>
    <row r="151" spans="1:12" s="8" customFormat="1" x14ac:dyDescent="0.3">
      <c r="A151" s="87" t="s">
        <v>988</v>
      </c>
      <c r="B151" s="166" t="s">
        <v>238</v>
      </c>
      <c r="C151" s="210">
        <v>2</v>
      </c>
      <c r="D151" s="210" t="s">
        <v>56</v>
      </c>
      <c r="E151" s="221"/>
      <c r="F151" s="167" t="s">
        <v>59</v>
      </c>
      <c r="G151" s="212">
        <f t="shared" si="36"/>
        <v>0</v>
      </c>
      <c r="L151" s="192"/>
    </row>
    <row r="152" spans="1:12" s="8" customFormat="1" x14ac:dyDescent="0.3">
      <c r="A152" s="87" t="s">
        <v>989</v>
      </c>
      <c r="B152" s="166" t="s">
        <v>239</v>
      </c>
      <c r="C152" s="210">
        <v>1</v>
      </c>
      <c r="D152" s="210" t="s">
        <v>56</v>
      </c>
      <c r="E152" s="221"/>
      <c r="F152" s="167" t="s">
        <v>59</v>
      </c>
      <c r="G152" s="212">
        <f t="shared" si="36"/>
        <v>0</v>
      </c>
      <c r="L152" s="192"/>
    </row>
    <row r="153" spans="1:12" s="8" customFormat="1" x14ac:dyDescent="0.3">
      <c r="A153" s="87" t="s">
        <v>990</v>
      </c>
      <c r="B153" s="166" t="s">
        <v>240</v>
      </c>
      <c r="C153" s="210">
        <v>1</v>
      </c>
      <c r="D153" s="210" t="s">
        <v>56</v>
      </c>
      <c r="E153" s="221"/>
      <c r="F153" s="167" t="s">
        <v>59</v>
      </c>
      <c r="G153" s="212">
        <f t="shared" si="36"/>
        <v>0</v>
      </c>
      <c r="L153" s="192"/>
    </row>
    <row r="154" spans="1:12" s="8" customFormat="1" x14ac:dyDescent="0.3">
      <c r="A154" s="87" t="s">
        <v>991</v>
      </c>
      <c r="B154" s="166" t="s">
        <v>241</v>
      </c>
      <c r="C154" s="210">
        <v>1</v>
      </c>
      <c r="D154" s="210" t="s">
        <v>56</v>
      </c>
      <c r="E154" s="221"/>
      <c r="F154" s="167" t="s">
        <v>59</v>
      </c>
      <c r="G154" s="212">
        <f t="shared" si="36"/>
        <v>0</v>
      </c>
      <c r="L154" s="192"/>
    </row>
    <row r="155" spans="1:12" s="8" customFormat="1" ht="39" x14ac:dyDescent="0.3">
      <c r="A155" s="87" t="s">
        <v>958</v>
      </c>
      <c r="B155" s="166" t="s">
        <v>650</v>
      </c>
      <c r="C155" s="210"/>
      <c r="D155" s="210"/>
      <c r="E155" s="167"/>
      <c r="F155" s="167"/>
      <c r="G155" s="212"/>
      <c r="L155" s="192"/>
    </row>
    <row r="156" spans="1:12" s="8" customFormat="1" x14ac:dyDescent="0.3">
      <c r="A156" s="87" t="s">
        <v>992</v>
      </c>
      <c r="B156" s="166" t="s">
        <v>242</v>
      </c>
      <c r="C156" s="210">
        <v>1</v>
      </c>
      <c r="D156" s="210" t="s">
        <v>56</v>
      </c>
      <c r="E156" s="221"/>
      <c r="F156" s="167" t="s">
        <v>59</v>
      </c>
      <c r="G156" s="212">
        <f>SUM(E156:F156)*C156</f>
        <v>0</v>
      </c>
      <c r="L156" s="192"/>
    </row>
    <row r="157" spans="1:12" s="8" customFormat="1" x14ac:dyDescent="0.3">
      <c r="A157" s="87" t="s">
        <v>993</v>
      </c>
      <c r="B157" s="166" t="s">
        <v>243</v>
      </c>
      <c r="C157" s="210">
        <v>1</v>
      </c>
      <c r="D157" s="210" t="s">
        <v>56</v>
      </c>
      <c r="E157" s="221"/>
      <c r="F157" s="167" t="s">
        <v>59</v>
      </c>
      <c r="G157" s="212">
        <f>SUM(E157:F157)*C157</f>
        <v>0</v>
      </c>
      <c r="L157" s="192"/>
    </row>
    <row r="158" spans="1:12" s="8" customFormat="1" x14ac:dyDescent="0.3">
      <c r="A158" s="87" t="s">
        <v>994</v>
      </c>
      <c r="B158" s="166" t="s">
        <v>883</v>
      </c>
      <c r="C158" s="210">
        <v>2</v>
      </c>
      <c r="D158" s="210" t="s">
        <v>56</v>
      </c>
      <c r="E158" s="221"/>
      <c r="F158" s="167" t="s">
        <v>59</v>
      </c>
      <c r="G158" s="212">
        <f>SUM(E158:F158)*C158</f>
        <v>0</v>
      </c>
      <c r="L158" s="192"/>
    </row>
    <row r="159" spans="1:12" s="8" customFormat="1" x14ac:dyDescent="0.3">
      <c r="A159" s="87" t="s">
        <v>995</v>
      </c>
      <c r="B159" s="166" t="s">
        <v>884</v>
      </c>
      <c r="C159" s="210">
        <v>2</v>
      </c>
      <c r="D159" s="210" t="s">
        <v>56</v>
      </c>
      <c r="E159" s="221"/>
      <c r="F159" s="167" t="s">
        <v>59</v>
      </c>
      <c r="G159" s="212">
        <f>SUM(E159:F159)*C159</f>
        <v>0</v>
      </c>
      <c r="L159" s="192"/>
    </row>
    <row r="160" spans="1:12" s="8" customFormat="1" x14ac:dyDescent="0.3">
      <c r="A160" s="87" t="s">
        <v>996</v>
      </c>
      <c r="B160" s="166" t="s">
        <v>244</v>
      </c>
      <c r="C160" s="210" t="s">
        <v>245</v>
      </c>
      <c r="D160" s="210" t="s">
        <v>245</v>
      </c>
      <c r="E160" s="167"/>
      <c r="F160" s="167"/>
      <c r="G160" s="212"/>
      <c r="L160" s="192"/>
    </row>
    <row r="161" spans="1:12" s="8" customFormat="1" ht="26" x14ac:dyDescent="0.3">
      <c r="A161" s="87" t="s">
        <v>997</v>
      </c>
      <c r="B161" s="166" t="s">
        <v>246</v>
      </c>
      <c r="C161" s="210">
        <v>14</v>
      </c>
      <c r="D161" s="210" t="s">
        <v>56</v>
      </c>
      <c r="E161" s="221"/>
      <c r="F161" s="167" t="s">
        <v>59</v>
      </c>
      <c r="G161" s="212">
        <f>SUM(E161:F161)*C161</f>
        <v>0</v>
      </c>
      <c r="L161" s="192"/>
    </row>
    <row r="162" spans="1:12" s="8" customFormat="1" ht="26" x14ac:dyDescent="0.3">
      <c r="A162" s="87" t="s">
        <v>998</v>
      </c>
      <c r="B162" s="166" t="s">
        <v>247</v>
      </c>
      <c r="C162" s="210">
        <v>8</v>
      </c>
      <c r="D162" s="210" t="s">
        <v>56</v>
      </c>
      <c r="E162" s="221"/>
      <c r="F162" s="167" t="s">
        <v>59</v>
      </c>
      <c r="G162" s="212">
        <f>SUM(E162:F162)*C162</f>
        <v>0</v>
      </c>
      <c r="H162" s="193"/>
      <c r="L162" s="192"/>
    </row>
    <row r="163" spans="1:12" s="8" customFormat="1" x14ac:dyDescent="0.3">
      <c r="A163" s="114" t="s">
        <v>100</v>
      </c>
      <c r="B163" s="142" t="s">
        <v>248</v>
      </c>
      <c r="C163" s="143"/>
      <c r="D163" s="144"/>
      <c r="E163" s="170"/>
      <c r="F163" s="170"/>
      <c r="G163" s="170"/>
      <c r="H163" s="193"/>
      <c r="L163" s="192"/>
    </row>
    <row r="164" spans="1:12" s="8" customFormat="1" x14ac:dyDescent="0.3">
      <c r="A164" s="24" t="s">
        <v>101</v>
      </c>
      <c r="B164" s="25" t="s">
        <v>249</v>
      </c>
      <c r="C164" s="98"/>
      <c r="D164" s="98"/>
      <c r="E164" s="28"/>
      <c r="F164" s="28"/>
      <c r="G164" s="28"/>
      <c r="L164" s="192"/>
    </row>
    <row r="165" spans="1:12" s="8" customFormat="1" x14ac:dyDescent="0.3">
      <c r="A165" s="87" t="s">
        <v>720</v>
      </c>
      <c r="B165" s="166" t="s">
        <v>250</v>
      </c>
      <c r="C165" s="210"/>
      <c r="D165" s="210"/>
      <c r="E165" s="167"/>
      <c r="F165" s="167"/>
      <c r="G165" s="212"/>
      <c r="L165" s="192"/>
    </row>
    <row r="166" spans="1:12" s="8" customFormat="1" x14ac:dyDescent="0.3">
      <c r="A166" s="87" t="s">
        <v>959</v>
      </c>
      <c r="B166" s="166" t="s">
        <v>251</v>
      </c>
      <c r="C166" s="210">
        <v>2.5</v>
      </c>
      <c r="D166" s="210" t="s">
        <v>55</v>
      </c>
      <c r="E166" s="221"/>
      <c r="F166" s="221"/>
      <c r="G166" s="212">
        <f>SUM(E166:F166)*C166</f>
        <v>0</v>
      </c>
      <c r="L166" s="192"/>
    </row>
    <row r="167" spans="1:12" s="8" customFormat="1" x14ac:dyDescent="0.3">
      <c r="A167" s="87" t="s">
        <v>960</v>
      </c>
      <c r="B167" s="166" t="s">
        <v>252</v>
      </c>
      <c r="C167" s="210">
        <v>2.5</v>
      </c>
      <c r="D167" s="210" t="s">
        <v>55</v>
      </c>
      <c r="E167" s="221"/>
      <c r="F167" s="221"/>
      <c r="G167" s="212">
        <f>SUM(E167:F167)*C167</f>
        <v>0</v>
      </c>
      <c r="L167" s="192"/>
    </row>
    <row r="168" spans="1:12" s="8" customFormat="1" ht="39" x14ac:dyDescent="0.3">
      <c r="A168" s="87" t="s">
        <v>721</v>
      </c>
      <c r="B168" s="166" t="s">
        <v>253</v>
      </c>
      <c r="C168" s="210">
        <v>1</v>
      </c>
      <c r="D168" s="210" t="s">
        <v>56</v>
      </c>
      <c r="E168" s="221"/>
      <c r="F168" s="167" t="s">
        <v>59</v>
      </c>
      <c r="G168" s="212">
        <f>SUM(E168:F168)*C168</f>
        <v>0</v>
      </c>
      <c r="L168" s="192"/>
    </row>
    <row r="169" spans="1:12" s="8" customFormat="1" x14ac:dyDescent="0.3">
      <c r="A169" s="87" t="s">
        <v>722</v>
      </c>
      <c r="B169" s="166" t="s">
        <v>254</v>
      </c>
      <c r="C169" s="210"/>
      <c r="D169" s="210"/>
      <c r="E169" s="167"/>
      <c r="F169" s="167"/>
      <c r="G169" s="212"/>
      <c r="L169" s="192"/>
    </row>
    <row r="170" spans="1:12" s="8" customFormat="1" ht="42" customHeight="1" x14ac:dyDescent="0.3">
      <c r="A170" s="87" t="s">
        <v>961</v>
      </c>
      <c r="B170" s="166" t="s">
        <v>255</v>
      </c>
      <c r="C170" s="210">
        <v>9</v>
      </c>
      <c r="D170" s="210" t="s">
        <v>55</v>
      </c>
      <c r="E170" s="221"/>
      <c r="F170" s="221"/>
      <c r="G170" s="212">
        <f>SUM(E170:F170)*C170</f>
        <v>0</v>
      </c>
      <c r="L170" s="192"/>
    </row>
    <row r="171" spans="1:12" s="8" customFormat="1" x14ac:dyDescent="0.3">
      <c r="A171" s="87" t="s">
        <v>962</v>
      </c>
      <c r="B171" s="166" t="s">
        <v>256</v>
      </c>
      <c r="C171" s="210">
        <v>9</v>
      </c>
      <c r="D171" s="210" t="s">
        <v>55</v>
      </c>
      <c r="E171" s="221"/>
      <c r="F171" s="221"/>
      <c r="G171" s="212">
        <f>SUM(E171:F171)*C171</f>
        <v>0</v>
      </c>
      <c r="L171" s="192"/>
    </row>
    <row r="172" spans="1:12" s="8" customFormat="1" ht="26" x14ac:dyDescent="0.3">
      <c r="A172" s="87" t="s">
        <v>723</v>
      </c>
      <c r="B172" s="166" t="s">
        <v>257</v>
      </c>
      <c r="C172" s="210">
        <v>12</v>
      </c>
      <c r="D172" s="210" t="s">
        <v>55</v>
      </c>
      <c r="E172" s="221"/>
      <c r="F172" s="221"/>
      <c r="G172" s="212">
        <f>SUM(E172:F172)*C172</f>
        <v>0</v>
      </c>
      <c r="H172" s="193"/>
      <c r="L172" s="192"/>
    </row>
    <row r="173" spans="1:12" s="8" customFormat="1" x14ac:dyDescent="0.3">
      <c r="A173" s="24" t="s">
        <v>102</v>
      </c>
      <c r="B173" s="25" t="s">
        <v>258</v>
      </c>
      <c r="C173" s="98"/>
      <c r="D173" s="98"/>
      <c r="E173" s="28"/>
      <c r="F173" s="28"/>
      <c r="G173" s="28"/>
      <c r="L173" s="192"/>
    </row>
    <row r="174" spans="1:12" s="8" customFormat="1" ht="26" x14ac:dyDescent="0.3">
      <c r="A174" s="87" t="s">
        <v>103</v>
      </c>
      <c r="B174" s="166" t="s">
        <v>259</v>
      </c>
      <c r="C174" s="210">
        <v>400</v>
      </c>
      <c r="D174" s="210" t="s">
        <v>55</v>
      </c>
      <c r="E174" s="167" t="s">
        <v>59</v>
      </c>
      <c r="F174" s="221"/>
      <c r="G174" s="212">
        <f t="shared" ref="G174:G184" si="37">SUM(E174:F174)*C174</f>
        <v>0</v>
      </c>
      <c r="L174" s="192"/>
    </row>
    <row r="175" spans="1:12" s="8" customFormat="1" x14ac:dyDescent="0.3">
      <c r="A175" s="87" t="s">
        <v>963</v>
      </c>
      <c r="B175" s="166" t="s">
        <v>1054</v>
      </c>
      <c r="C175" s="210">
        <v>400</v>
      </c>
      <c r="D175" s="210" t="s">
        <v>55</v>
      </c>
      <c r="E175" s="221"/>
      <c r="F175" s="221"/>
      <c r="G175" s="212">
        <f t="shared" si="37"/>
        <v>0</v>
      </c>
      <c r="L175" s="192"/>
    </row>
    <row r="176" spans="1:12" s="8" customFormat="1" x14ac:dyDescent="0.3">
      <c r="A176" s="87" t="s">
        <v>964</v>
      </c>
      <c r="B176" s="166" t="s">
        <v>885</v>
      </c>
      <c r="C176" s="210">
        <v>1</v>
      </c>
      <c r="D176" s="210" t="s">
        <v>56</v>
      </c>
      <c r="E176" s="221"/>
      <c r="F176" s="221"/>
      <c r="G176" s="212">
        <f t="shared" si="37"/>
        <v>0</v>
      </c>
      <c r="L176" s="192"/>
    </row>
    <row r="177" spans="1:12" s="8" customFormat="1" x14ac:dyDescent="0.3">
      <c r="A177" s="87" t="s">
        <v>965</v>
      </c>
      <c r="B177" s="166" t="s">
        <v>260</v>
      </c>
      <c r="C177" s="210">
        <v>1</v>
      </c>
      <c r="D177" s="210" t="s">
        <v>56</v>
      </c>
      <c r="E177" s="221"/>
      <c r="F177" s="167" t="s">
        <v>59</v>
      </c>
      <c r="G177" s="212">
        <f t="shared" si="37"/>
        <v>0</v>
      </c>
      <c r="L177" s="192"/>
    </row>
    <row r="178" spans="1:12" s="8" customFormat="1" ht="26" x14ac:dyDescent="0.3">
      <c r="A178" s="87" t="s">
        <v>966</v>
      </c>
      <c r="B178" s="166" t="s">
        <v>895</v>
      </c>
      <c r="C178" s="210">
        <v>1</v>
      </c>
      <c r="D178" s="210" t="s">
        <v>56</v>
      </c>
      <c r="E178" s="221"/>
      <c r="F178" s="167" t="s">
        <v>59</v>
      </c>
      <c r="G178" s="212">
        <f t="shared" si="37"/>
        <v>0</v>
      </c>
      <c r="L178" s="192"/>
    </row>
    <row r="179" spans="1:12" s="8" customFormat="1" ht="26" x14ac:dyDescent="0.3">
      <c r="A179" s="87" t="s">
        <v>967</v>
      </c>
      <c r="B179" s="166" t="s">
        <v>261</v>
      </c>
      <c r="C179" s="210">
        <v>3</v>
      </c>
      <c r="D179" s="210" t="s">
        <v>56</v>
      </c>
      <c r="E179" s="221"/>
      <c r="F179" s="167" t="s">
        <v>59</v>
      </c>
      <c r="G179" s="212">
        <f t="shared" si="37"/>
        <v>0</v>
      </c>
      <c r="L179" s="192"/>
    </row>
    <row r="180" spans="1:12" s="8" customFormat="1" x14ac:dyDescent="0.3">
      <c r="A180" s="87" t="s">
        <v>968</v>
      </c>
      <c r="B180" s="166" t="s">
        <v>138</v>
      </c>
      <c r="C180" s="210">
        <v>3</v>
      </c>
      <c r="D180" s="210" t="s">
        <v>56</v>
      </c>
      <c r="E180" s="221"/>
      <c r="F180" s="167" t="s">
        <v>59</v>
      </c>
      <c r="G180" s="212">
        <f t="shared" si="37"/>
        <v>0</v>
      </c>
      <c r="L180" s="192"/>
    </row>
    <row r="181" spans="1:12" s="8" customFormat="1" ht="52" x14ac:dyDescent="0.3">
      <c r="A181" s="87" t="s">
        <v>969</v>
      </c>
      <c r="B181" s="166" t="s">
        <v>701</v>
      </c>
      <c r="C181" s="210">
        <v>63</v>
      </c>
      <c r="D181" s="210" t="s">
        <v>55</v>
      </c>
      <c r="E181" s="221"/>
      <c r="F181" s="221"/>
      <c r="G181" s="212">
        <f t="shared" si="37"/>
        <v>0</v>
      </c>
      <c r="L181" s="192"/>
    </row>
    <row r="182" spans="1:12" s="8" customFormat="1" ht="26" x14ac:dyDescent="0.3">
      <c r="A182" s="87" t="s">
        <v>970</v>
      </c>
      <c r="B182" s="166" t="s">
        <v>1055</v>
      </c>
      <c r="C182" s="210">
        <v>20</v>
      </c>
      <c r="D182" s="210" t="s">
        <v>55</v>
      </c>
      <c r="E182" s="221"/>
      <c r="F182" s="221"/>
      <c r="G182" s="212">
        <f t="shared" si="37"/>
        <v>0</v>
      </c>
      <c r="L182" s="192"/>
    </row>
    <row r="183" spans="1:12" s="8" customFormat="1" x14ac:dyDescent="0.3">
      <c r="A183" s="87" t="s">
        <v>971</v>
      </c>
      <c r="B183" s="166" t="s">
        <v>262</v>
      </c>
      <c r="C183" s="210">
        <v>500</v>
      </c>
      <c r="D183" s="210" t="s">
        <v>55</v>
      </c>
      <c r="E183" s="167" t="s">
        <v>59</v>
      </c>
      <c r="F183" s="221"/>
      <c r="G183" s="212">
        <f>SUM(E183:F183)*C183</f>
        <v>0</v>
      </c>
      <c r="L183" s="192"/>
    </row>
    <row r="184" spans="1:12" s="8" customFormat="1" x14ac:dyDescent="0.3">
      <c r="A184" s="87" t="s">
        <v>1056</v>
      </c>
      <c r="B184" s="166" t="s">
        <v>263</v>
      </c>
      <c r="C184" s="210">
        <v>500</v>
      </c>
      <c r="D184" s="210" t="s">
        <v>55</v>
      </c>
      <c r="E184" s="167" t="s">
        <v>59</v>
      </c>
      <c r="F184" s="221"/>
      <c r="G184" s="212">
        <f t="shared" si="37"/>
        <v>0</v>
      </c>
      <c r="H184" s="193"/>
      <c r="L184" s="192"/>
    </row>
    <row r="185" spans="1:12" s="8" customFormat="1" x14ac:dyDescent="0.3">
      <c r="A185" s="114" t="s">
        <v>724</v>
      </c>
      <c r="B185" s="142" t="s">
        <v>806</v>
      </c>
      <c r="C185" s="143"/>
      <c r="D185" s="144"/>
      <c r="E185" s="170"/>
      <c r="F185" s="170"/>
      <c r="G185" s="170"/>
      <c r="H185" s="193"/>
      <c r="L185" s="192"/>
    </row>
    <row r="186" spans="1:12" s="8" customFormat="1" x14ac:dyDescent="0.3">
      <c r="A186" s="24" t="s">
        <v>725</v>
      </c>
      <c r="B186" s="25" t="s">
        <v>807</v>
      </c>
      <c r="C186" s="98"/>
      <c r="D186" s="98"/>
      <c r="E186" s="28"/>
      <c r="F186" s="28"/>
      <c r="G186" s="28"/>
      <c r="L186" s="192"/>
    </row>
    <row r="187" spans="1:12" s="8" customFormat="1" ht="29.15" customHeight="1" x14ac:dyDescent="0.3">
      <c r="A187" s="87" t="s">
        <v>999</v>
      </c>
      <c r="B187" s="166" t="s">
        <v>825</v>
      </c>
      <c r="C187" s="210">
        <v>1</v>
      </c>
      <c r="D187" s="210" t="s">
        <v>56</v>
      </c>
      <c r="E187" s="221"/>
      <c r="F187" s="221"/>
      <c r="G187" s="212">
        <f t="shared" ref="G187:G235" si="38">SUM(E187:F187)*C187</f>
        <v>0</v>
      </c>
      <c r="L187" s="192"/>
    </row>
    <row r="188" spans="1:12" s="8" customFormat="1" ht="26" x14ac:dyDescent="0.3">
      <c r="A188" s="87" t="s">
        <v>1000</v>
      </c>
      <c r="B188" s="166" t="s">
        <v>808</v>
      </c>
      <c r="C188" s="210">
        <v>4</v>
      </c>
      <c r="D188" s="210" t="s">
        <v>56</v>
      </c>
      <c r="E188" s="221"/>
      <c r="F188" s="221"/>
      <c r="G188" s="212">
        <f t="shared" si="38"/>
        <v>0</v>
      </c>
      <c r="L188" s="192"/>
    </row>
    <row r="189" spans="1:12" s="8" customFormat="1" x14ac:dyDescent="0.3">
      <c r="A189" s="87" t="s">
        <v>1001</v>
      </c>
      <c r="B189" s="166" t="s">
        <v>809</v>
      </c>
      <c r="C189" s="210">
        <v>4</v>
      </c>
      <c r="D189" s="210" t="s">
        <v>56</v>
      </c>
      <c r="E189" s="221"/>
      <c r="F189" s="221"/>
      <c r="G189" s="212">
        <f t="shared" si="38"/>
        <v>0</v>
      </c>
      <c r="L189" s="192"/>
    </row>
    <row r="190" spans="1:12" s="8" customFormat="1" x14ac:dyDescent="0.3">
      <c r="A190" s="87" t="s">
        <v>1002</v>
      </c>
      <c r="B190" s="166" t="s">
        <v>810</v>
      </c>
      <c r="C190" s="210">
        <v>2</v>
      </c>
      <c r="D190" s="210" t="s">
        <v>56</v>
      </c>
      <c r="E190" s="221"/>
      <c r="F190" s="221"/>
      <c r="G190" s="212">
        <f t="shared" si="38"/>
        <v>0</v>
      </c>
      <c r="L190" s="192"/>
    </row>
    <row r="191" spans="1:12" s="8" customFormat="1" ht="26" x14ac:dyDescent="0.3">
      <c r="A191" s="87" t="s">
        <v>1003</v>
      </c>
      <c r="B191" s="166" t="s">
        <v>811</v>
      </c>
      <c r="C191" s="210">
        <v>4</v>
      </c>
      <c r="D191" s="210" t="s">
        <v>56</v>
      </c>
      <c r="E191" s="221"/>
      <c r="F191" s="221"/>
      <c r="G191" s="212">
        <f t="shared" si="38"/>
        <v>0</v>
      </c>
      <c r="L191" s="192"/>
    </row>
    <row r="192" spans="1:12" s="8" customFormat="1" ht="26" x14ac:dyDescent="0.3">
      <c r="A192" s="87" t="s">
        <v>1004</v>
      </c>
      <c r="B192" s="166" t="s">
        <v>812</v>
      </c>
      <c r="C192" s="210">
        <v>2</v>
      </c>
      <c r="D192" s="210" t="s">
        <v>56</v>
      </c>
      <c r="E192" s="221"/>
      <c r="F192" s="221"/>
      <c r="G192" s="212">
        <f t="shared" si="38"/>
        <v>0</v>
      </c>
      <c r="L192" s="192"/>
    </row>
    <row r="193" spans="1:12" s="8" customFormat="1" ht="26" x14ac:dyDescent="0.3">
      <c r="A193" s="87" t="s">
        <v>1005</v>
      </c>
      <c r="B193" s="166" t="s">
        <v>813</v>
      </c>
      <c r="C193" s="210">
        <v>2</v>
      </c>
      <c r="D193" s="210" t="s">
        <v>56</v>
      </c>
      <c r="E193" s="221"/>
      <c r="F193" s="221"/>
      <c r="G193" s="212">
        <f t="shared" si="38"/>
        <v>0</v>
      </c>
      <c r="L193" s="192"/>
    </row>
    <row r="194" spans="1:12" s="8" customFormat="1" ht="26" x14ac:dyDescent="0.3">
      <c r="A194" s="87" t="s">
        <v>1006</v>
      </c>
      <c r="B194" s="166" t="s">
        <v>814</v>
      </c>
      <c r="C194" s="210">
        <v>2</v>
      </c>
      <c r="D194" s="210" t="s">
        <v>56</v>
      </c>
      <c r="E194" s="221"/>
      <c r="F194" s="221"/>
      <c r="G194" s="212">
        <f t="shared" si="38"/>
        <v>0</v>
      </c>
      <c r="H194" s="193"/>
      <c r="L194" s="192"/>
    </row>
    <row r="195" spans="1:12" s="8" customFormat="1" x14ac:dyDescent="0.3">
      <c r="A195" s="24" t="s">
        <v>726</v>
      </c>
      <c r="B195" s="25" t="s">
        <v>815</v>
      </c>
      <c r="C195" s="98"/>
      <c r="D195" s="98"/>
      <c r="E195" s="28"/>
      <c r="F195" s="28"/>
      <c r="G195" s="28"/>
      <c r="L195" s="192"/>
    </row>
    <row r="196" spans="1:12" s="8" customFormat="1" x14ac:dyDescent="0.3">
      <c r="A196" s="87" t="s">
        <v>1007</v>
      </c>
      <c r="B196" s="166" t="s">
        <v>816</v>
      </c>
      <c r="C196" s="210">
        <v>1</v>
      </c>
      <c r="D196" s="210" t="s">
        <v>56</v>
      </c>
      <c r="E196" s="221"/>
      <c r="F196" s="221"/>
      <c r="G196" s="212">
        <f t="shared" si="38"/>
        <v>0</v>
      </c>
      <c r="L196" s="192"/>
    </row>
    <row r="197" spans="1:12" s="8" customFormat="1" x14ac:dyDescent="0.3">
      <c r="A197" s="87" t="s">
        <v>1008</v>
      </c>
      <c r="B197" s="166" t="s">
        <v>817</v>
      </c>
      <c r="C197" s="210">
        <v>1</v>
      </c>
      <c r="D197" s="210" t="s">
        <v>56</v>
      </c>
      <c r="E197" s="221"/>
      <c r="F197" s="221"/>
      <c r="G197" s="212">
        <f t="shared" si="38"/>
        <v>0</v>
      </c>
      <c r="L197" s="192"/>
    </row>
    <row r="198" spans="1:12" s="8" customFormat="1" x14ac:dyDescent="0.3">
      <c r="A198" s="87" t="s">
        <v>1009</v>
      </c>
      <c r="B198" s="166" t="s">
        <v>818</v>
      </c>
      <c r="C198" s="210">
        <v>4</v>
      </c>
      <c r="D198" s="210" t="s">
        <v>56</v>
      </c>
      <c r="E198" s="221"/>
      <c r="F198" s="221"/>
      <c r="G198" s="212">
        <f t="shared" si="38"/>
        <v>0</v>
      </c>
      <c r="L198" s="192"/>
    </row>
    <row r="199" spans="1:12" s="8" customFormat="1" x14ac:dyDescent="0.3">
      <c r="A199" s="87" t="s">
        <v>1010</v>
      </c>
      <c r="B199" s="166" t="s">
        <v>886</v>
      </c>
      <c r="C199" s="210">
        <v>2</v>
      </c>
      <c r="D199" s="210" t="s">
        <v>56</v>
      </c>
      <c r="E199" s="221"/>
      <c r="F199" s="221"/>
      <c r="G199" s="212">
        <f t="shared" si="38"/>
        <v>0</v>
      </c>
      <c r="L199" s="192"/>
    </row>
    <row r="200" spans="1:12" s="8" customFormat="1" ht="26" x14ac:dyDescent="0.3">
      <c r="A200" s="87" t="s">
        <v>1011</v>
      </c>
      <c r="B200" s="166" t="s">
        <v>819</v>
      </c>
      <c r="C200" s="210">
        <v>2</v>
      </c>
      <c r="D200" s="210" t="s">
        <v>56</v>
      </c>
      <c r="E200" s="221"/>
      <c r="F200" s="221"/>
      <c r="G200" s="212">
        <f t="shared" si="38"/>
        <v>0</v>
      </c>
      <c r="L200" s="192"/>
    </row>
    <row r="201" spans="1:12" s="8" customFormat="1" x14ac:dyDescent="0.3">
      <c r="A201" s="87" t="s">
        <v>1012</v>
      </c>
      <c r="B201" s="166" t="s">
        <v>820</v>
      </c>
      <c r="C201" s="210">
        <v>6</v>
      </c>
      <c r="D201" s="210" t="s">
        <v>56</v>
      </c>
      <c r="E201" s="221"/>
      <c r="F201" s="221"/>
      <c r="G201" s="212">
        <f t="shared" si="38"/>
        <v>0</v>
      </c>
      <c r="L201" s="192"/>
    </row>
    <row r="202" spans="1:12" s="8" customFormat="1" x14ac:dyDescent="0.3">
      <c r="A202" s="87" t="s">
        <v>1013</v>
      </c>
      <c r="B202" s="166" t="s">
        <v>821</v>
      </c>
      <c r="C202" s="210">
        <v>2</v>
      </c>
      <c r="D202" s="210" t="s">
        <v>56</v>
      </c>
      <c r="E202" s="221"/>
      <c r="F202" s="221"/>
      <c r="G202" s="212">
        <f t="shared" si="38"/>
        <v>0</v>
      </c>
      <c r="L202" s="192"/>
    </row>
    <row r="203" spans="1:12" s="8" customFormat="1" x14ac:dyDescent="0.3">
      <c r="A203" s="87" t="s">
        <v>1014</v>
      </c>
      <c r="B203" s="166" t="s">
        <v>822</v>
      </c>
      <c r="C203" s="210">
        <v>5</v>
      </c>
      <c r="D203" s="210" t="s">
        <v>56</v>
      </c>
      <c r="E203" s="221"/>
      <c r="F203" s="221"/>
      <c r="G203" s="212">
        <f t="shared" si="38"/>
        <v>0</v>
      </c>
      <c r="L203" s="192"/>
    </row>
    <row r="204" spans="1:12" s="8" customFormat="1" x14ac:dyDescent="0.3">
      <c r="A204" s="87" t="s">
        <v>1015</v>
      </c>
      <c r="B204" s="166" t="s">
        <v>823</v>
      </c>
      <c r="C204" s="210">
        <v>5</v>
      </c>
      <c r="D204" s="210" t="s">
        <v>56</v>
      </c>
      <c r="E204" s="221"/>
      <c r="F204" s="221"/>
      <c r="G204" s="212">
        <f t="shared" si="38"/>
        <v>0</v>
      </c>
      <c r="L204" s="192"/>
    </row>
    <row r="205" spans="1:12" s="8" customFormat="1" x14ac:dyDescent="0.3">
      <c r="A205" s="87" t="s">
        <v>1016</v>
      </c>
      <c r="B205" s="166" t="s">
        <v>824</v>
      </c>
      <c r="C205" s="210">
        <v>1</v>
      </c>
      <c r="D205" s="210" t="s">
        <v>56</v>
      </c>
      <c r="E205" s="221"/>
      <c r="F205" s="221"/>
      <c r="G205" s="212">
        <f t="shared" si="38"/>
        <v>0</v>
      </c>
      <c r="H205" s="193"/>
      <c r="L205" s="192"/>
    </row>
    <row r="206" spans="1:12" s="8" customFormat="1" x14ac:dyDescent="0.3">
      <c r="A206" s="24" t="s">
        <v>727</v>
      </c>
      <c r="B206" s="25" t="s">
        <v>850</v>
      </c>
      <c r="C206" s="98"/>
      <c r="D206" s="98"/>
      <c r="E206" s="28"/>
      <c r="F206" s="28"/>
      <c r="G206" s="28"/>
      <c r="L206" s="192"/>
    </row>
    <row r="207" spans="1:12" s="8" customFormat="1" x14ac:dyDescent="0.3">
      <c r="A207" s="87" t="s">
        <v>1017</v>
      </c>
      <c r="B207" s="166" t="s">
        <v>826</v>
      </c>
      <c r="C207" s="210">
        <v>45</v>
      </c>
      <c r="D207" s="210" t="s">
        <v>64</v>
      </c>
      <c r="E207" s="221"/>
      <c r="F207" s="221"/>
      <c r="G207" s="212">
        <f t="shared" si="38"/>
        <v>0</v>
      </c>
      <c r="L207" s="192"/>
    </row>
    <row r="208" spans="1:12" s="8" customFormat="1" x14ac:dyDescent="0.3">
      <c r="A208" s="87" t="s">
        <v>1018</v>
      </c>
      <c r="B208" s="166" t="s">
        <v>899</v>
      </c>
      <c r="C208" s="210">
        <v>39</v>
      </c>
      <c r="D208" s="210" t="s">
        <v>64</v>
      </c>
      <c r="E208" s="221"/>
      <c r="F208" s="221"/>
      <c r="G208" s="212">
        <f t="shared" si="38"/>
        <v>0</v>
      </c>
      <c r="L208" s="192"/>
    </row>
    <row r="209" spans="1:12" s="8" customFormat="1" x14ac:dyDescent="0.3">
      <c r="A209" s="87" t="s">
        <v>1019</v>
      </c>
      <c r="B209" s="166" t="s">
        <v>827</v>
      </c>
      <c r="C209" s="210">
        <v>10</v>
      </c>
      <c r="D209" s="210" t="s">
        <v>56</v>
      </c>
      <c r="E209" s="221"/>
      <c r="F209" s="221"/>
      <c r="G209" s="212">
        <f t="shared" si="38"/>
        <v>0</v>
      </c>
      <c r="L209" s="192"/>
    </row>
    <row r="210" spans="1:12" s="8" customFormat="1" x14ac:dyDescent="0.3">
      <c r="A210" s="87" t="s">
        <v>1020</v>
      </c>
      <c r="B210" s="166" t="s">
        <v>900</v>
      </c>
      <c r="C210" s="210">
        <v>10</v>
      </c>
      <c r="D210" s="210" t="s">
        <v>56</v>
      </c>
      <c r="E210" s="221"/>
      <c r="F210" s="221"/>
      <c r="G210" s="212">
        <f t="shared" si="38"/>
        <v>0</v>
      </c>
      <c r="L210" s="192"/>
    </row>
    <row r="211" spans="1:12" s="8" customFormat="1" x14ac:dyDescent="0.3">
      <c r="A211" s="87" t="s">
        <v>1021</v>
      </c>
      <c r="B211" s="166" t="s">
        <v>828</v>
      </c>
      <c r="C211" s="210">
        <v>5</v>
      </c>
      <c r="D211" s="210" t="s">
        <v>56</v>
      </c>
      <c r="E211" s="221"/>
      <c r="F211" s="221"/>
      <c r="G211" s="212">
        <f t="shared" si="38"/>
        <v>0</v>
      </c>
      <c r="L211" s="192"/>
    </row>
    <row r="212" spans="1:12" s="8" customFormat="1" x14ac:dyDescent="0.3">
      <c r="A212" s="87" t="s">
        <v>1022</v>
      </c>
      <c r="B212" s="166" t="s">
        <v>829</v>
      </c>
      <c r="C212" s="210">
        <v>2</v>
      </c>
      <c r="D212" s="210" t="s">
        <v>56</v>
      </c>
      <c r="E212" s="221"/>
      <c r="F212" s="221"/>
      <c r="G212" s="212">
        <f t="shared" si="38"/>
        <v>0</v>
      </c>
      <c r="L212" s="192"/>
    </row>
    <row r="213" spans="1:12" s="8" customFormat="1" x14ac:dyDescent="0.3">
      <c r="A213" s="87" t="s">
        <v>1023</v>
      </c>
      <c r="B213" s="166" t="s">
        <v>830</v>
      </c>
      <c r="C213" s="210">
        <v>15</v>
      </c>
      <c r="D213" s="210" t="s">
        <v>56</v>
      </c>
      <c r="E213" s="221"/>
      <c r="F213" s="221"/>
      <c r="G213" s="212">
        <f t="shared" si="38"/>
        <v>0</v>
      </c>
      <c r="L213" s="192"/>
    </row>
    <row r="214" spans="1:12" s="8" customFormat="1" x14ac:dyDescent="0.3">
      <c r="A214" s="87" t="s">
        <v>1024</v>
      </c>
      <c r="B214" s="166" t="s">
        <v>900</v>
      </c>
      <c r="C214" s="210">
        <v>10</v>
      </c>
      <c r="D214" s="210" t="s">
        <v>56</v>
      </c>
      <c r="E214" s="221"/>
      <c r="F214" s="221"/>
      <c r="G214" s="212">
        <f t="shared" si="38"/>
        <v>0</v>
      </c>
      <c r="L214" s="192"/>
    </row>
    <row r="215" spans="1:12" s="8" customFormat="1" x14ac:dyDescent="0.3">
      <c r="A215" s="87" t="s">
        <v>1025</v>
      </c>
      <c r="B215" s="166" t="s">
        <v>831</v>
      </c>
      <c r="C215" s="210">
        <v>4</v>
      </c>
      <c r="D215" s="210" t="s">
        <v>56</v>
      </c>
      <c r="E215" s="221"/>
      <c r="F215" s="221"/>
      <c r="G215" s="212">
        <f t="shared" si="38"/>
        <v>0</v>
      </c>
      <c r="H215" s="193"/>
      <c r="L215" s="192"/>
    </row>
    <row r="216" spans="1:12" s="8" customFormat="1" x14ac:dyDescent="0.3">
      <c r="A216" s="24" t="s">
        <v>728</v>
      </c>
      <c r="B216" s="25" t="s">
        <v>851</v>
      </c>
      <c r="C216" s="98"/>
      <c r="D216" s="98"/>
      <c r="E216" s="28"/>
      <c r="F216" s="28"/>
      <c r="G216" s="28"/>
      <c r="L216" s="192"/>
    </row>
    <row r="217" spans="1:12" s="8" customFormat="1" x14ac:dyDescent="0.3">
      <c r="A217" s="87" t="s">
        <v>1026</v>
      </c>
      <c r="B217" s="166" t="s">
        <v>832</v>
      </c>
      <c r="C217" s="210">
        <v>40</v>
      </c>
      <c r="D217" s="210" t="s">
        <v>64</v>
      </c>
      <c r="E217" s="221"/>
      <c r="F217" s="221"/>
      <c r="G217" s="212">
        <f t="shared" si="38"/>
        <v>0</v>
      </c>
      <c r="L217" s="192"/>
    </row>
    <row r="218" spans="1:12" s="8" customFormat="1" x14ac:dyDescent="0.3">
      <c r="A218" s="87" t="s">
        <v>1027</v>
      </c>
      <c r="B218" s="166" t="s">
        <v>833</v>
      </c>
      <c r="C218" s="210">
        <v>30</v>
      </c>
      <c r="D218" s="210" t="s">
        <v>64</v>
      </c>
      <c r="E218" s="221"/>
      <c r="F218" s="221"/>
      <c r="G218" s="212">
        <f t="shared" si="38"/>
        <v>0</v>
      </c>
      <c r="L218" s="192"/>
    </row>
    <row r="219" spans="1:12" s="8" customFormat="1" x14ac:dyDescent="0.3">
      <c r="A219" s="87" t="s">
        <v>1028</v>
      </c>
      <c r="B219" s="166" t="s">
        <v>834</v>
      </c>
      <c r="C219" s="210">
        <v>15</v>
      </c>
      <c r="D219" s="210" t="s">
        <v>64</v>
      </c>
      <c r="E219" s="221"/>
      <c r="F219" s="221"/>
      <c r="G219" s="212">
        <f t="shared" si="38"/>
        <v>0</v>
      </c>
      <c r="L219" s="192"/>
    </row>
    <row r="220" spans="1:12" s="8" customFormat="1" x14ac:dyDescent="0.3">
      <c r="A220" s="87" t="s">
        <v>1029</v>
      </c>
      <c r="B220" s="166" t="s">
        <v>835</v>
      </c>
      <c r="C220" s="210">
        <v>2</v>
      </c>
      <c r="D220" s="210" t="s">
        <v>56</v>
      </c>
      <c r="E220" s="221"/>
      <c r="F220" s="221"/>
      <c r="G220" s="212">
        <f t="shared" si="38"/>
        <v>0</v>
      </c>
      <c r="L220" s="192"/>
    </row>
    <row r="221" spans="1:12" s="8" customFormat="1" x14ac:dyDescent="0.3">
      <c r="A221" s="87" t="s">
        <v>1030</v>
      </c>
      <c r="B221" s="166" t="s">
        <v>836</v>
      </c>
      <c r="C221" s="210">
        <v>2</v>
      </c>
      <c r="D221" s="210" t="s">
        <v>56</v>
      </c>
      <c r="E221" s="221"/>
      <c r="F221" s="221"/>
      <c r="G221" s="212">
        <f t="shared" si="38"/>
        <v>0</v>
      </c>
      <c r="L221" s="192"/>
    </row>
    <row r="222" spans="1:12" s="8" customFormat="1" x14ac:dyDescent="0.3">
      <c r="A222" s="87" t="s">
        <v>1031</v>
      </c>
      <c r="B222" s="166" t="s">
        <v>837</v>
      </c>
      <c r="C222" s="210">
        <v>2</v>
      </c>
      <c r="D222" s="210" t="s">
        <v>56</v>
      </c>
      <c r="E222" s="221"/>
      <c r="F222" s="221"/>
      <c r="G222" s="212">
        <f t="shared" si="38"/>
        <v>0</v>
      </c>
      <c r="L222" s="192"/>
    </row>
    <row r="223" spans="1:12" s="8" customFormat="1" x14ac:dyDescent="0.3">
      <c r="A223" s="87" t="s">
        <v>1032</v>
      </c>
      <c r="B223" s="166" t="s">
        <v>838</v>
      </c>
      <c r="C223" s="210">
        <v>5</v>
      </c>
      <c r="D223" s="210" t="s">
        <v>56</v>
      </c>
      <c r="E223" s="221"/>
      <c r="F223" s="221"/>
      <c r="G223" s="212">
        <f t="shared" si="38"/>
        <v>0</v>
      </c>
      <c r="L223" s="192"/>
    </row>
    <row r="224" spans="1:12" s="8" customFormat="1" x14ac:dyDescent="0.3">
      <c r="A224" s="87" t="s">
        <v>1033</v>
      </c>
      <c r="B224" s="166" t="s">
        <v>839</v>
      </c>
      <c r="C224" s="210">
        <v>6</v>
      </c>
      <c r="D224" s="210" t="s">
        <v>56</v>
      </c>
      <c r="E224" s="221"/>
      <c r="F224" s="221"/>
      <c r="G224" s="212">
        <f t="shared" si="38"/>
        <v>0</v>
      </c>
      <c r="L224" s="192"/>
    </row>
    <row r="225" spans="1:12" s="8" customFormat="1" x14ac:dyDescent="0.3">
      <c r="A225" s="87" t="s">
        <v>1034</v>
      </c>
      <c r="B225" s="166" t="s">
        <v>840</v>
      </c>
      <c r="C225" s="210">
        <v>4</v>
      </c>
      <c r="D225" s="210" t="s">
        <v>56</v>
      </c>
      <c r="E225" s="221"/>
      <c r="F225" s="221"/>
      <c r="G225" s="212">
        <f t="shared" si="38"/>
        <v>0</v>
      </c>
      <c r="L225" s="192"/>
    </row>
    <row r="226" spans="1:12" s="8" customFormat="1" x14ac:dyDescent="0.3">
      <c r="A226" s="87" t="s">
        <v>1035</v>
      </c>
      <c r="B226" s="166" t="s">
        <v>841</v>
      </c>
      <c r="C226" s="210">
        <v>3</v>
      </c>
      <c r="D226" s="210" t="s">
        <v>56</v>
      </c>
      <c r="E226" s="221"/>
      <c r="F226" s="221"/>
      <c r="G226" s="212">
        <f t="shared" si="38"/>
        <v>0</v>
      </c>
      <c r="L226" s="192"/>
    </row>
    <row r="227" spans="1:12" s="8" customFormat="1" x14ac:dyDescent="0.3">
      <c r="A227" s="87" t="s">
        <v>1036</v>
      </c>
      <c r="B227" s="166" t="s">
        <v>842</v>
      </c>
      <c r="C227" s="210">
        <v>3</v>
      </c>
      <c r="D227" s="210" t="s">
        <v>56</v>
      </c>
      <c r="E227" s="221"/>
      <c r="F227" s="221"/>
      <c r="G227" s="212">
        <f t="shared" si="38"/>
        <v>0</v>
      </c>
      <c r="L227" s="192"/>
    </row>
    <row r="228" spans="1:12" s="8" customFormat="1" x14ac:dyDescent="0.3">
      <c r="A228" s="87" t="s">
        <v>1037</v>
      </c>
      <c r="B228" s="166" t="s">
        <v>843</v>
      </c>
      <c r="C228" s="210">
        <v>3</v>
      </c>
      <c r="D228" s="210" t="s">
        <v>56</v>
      </c>
      <c r="E228" s="221"/>
      <c r="F228" s="221"/>
      <c r="G228" s="212">
        <f t="shared" si="38"/>
        <v>0</v>
      </c>
      <c r="L228" s="192"/>
    </row>
    <row r="229" spans="1:12" s="8" customFormat="1" x14ac:dyDescent="0.3">
      <c r="A229" s="87" t="s">
        <v>1038</v>
      </c>
      <c r="B229" s="166" t="s">
        <v>844</v>
      </c>
      <c r="C229" s="210">
        <v>5</v>
      </c>
      <c r="D229" s="210" t="s">
        <v>56</v>
      </c>
      <c r="E229" s="221"/>
      <c r="F229" s="221"/>
      <c r="G229" s="212">
        <f t="shared" si="38"/>
        <v>0</v>
      </c>
      <c r="L229" s="192"/>
    </row>
    <row r="230" spans="1:12" s="8" customFormat="1" x14ac:dyDescent="0.3">
      <c r="A230" s="87" t="s">
        <v>1039</v>
      </c>
      <c r="B230" s="166" t="s">
        <v>901</v>
      </c>
      <c r="C230" s="210">
        <v>4</v>
      </c>
      <c r="D230" s="210" t="s">
        <v>56</v>
      </c>
      <c r="E230" s="221"/>
      <c r="F230" s="221"/>
      <c r="G230" s="212">
        <f t="shared" si="38"/>
        <v>0</v>
      </c>
      <c r="L230" s="192"/>
    </row>
    <row r="231" spans="1:12" s="8" customFormat="1" x14ac:dyDescent="0.3">
      <c r="A231" s="87" t="s">
        <v>1040</v>
      </c>
      <c r="B231" s="166" t="s">
        <v>845</v>
      </c>
      <c r="C231" s="210">
        <v>1</v>
      </c>
      <c r="D231" s="210" t="s">
        <v>56</v>
      </c>
      <c r="E231" s="221"/>
      <c r="F231" s="221"/>
      <c r="G231" s="212">
        <f t="shared" si="38"/>
        <v>0</v>
      </c>
      <c r="L231" s="192"/>
    </row>
    <row r="232" spans="1:12" s="8" customFormat="1" x14ac:dyDescent="0.3">
      <c r="A232" s="87" t="s">
        <v>1041</v>
      </c>
      <c r="B232" s="166" t="s">
        <v>846</v>
      </c>
      <c r="C232" s="210">
        <v>10</v>
      </c>
      <c r="D232" s="210" t="s">
        <v>56</v>
      </c>
      <c r="E232" s="221"/>
      <c r="F232" s="221"/>
      <c r="G232" s="212">
        <f t="shared" si="38"/>
        <v>0</v>
      </c>
      <c r="L232" s="192"/>
    </row>
    <row r="233" spans="1:12" s="8" customFormat="1" x14ac:dyDescent="0.3">
      <c r="A233" s="87" t="s">
        <v>1042</v>
      </c>
      <c r="B233" s="166" t="s">
        <v>847</v>
      </c>
      <c r="C233" s="210">
        <v>6</v>
      </c>
      <c r="D233" s="210" t="s">
        <v>56</v>
      </c>
      <c r="E233" s="221"/>
      <c r="F233" s="221"/>
      <c r="G233" s="212">
        <f t="shared" si="38"/>
        <v>0</v>
      </c>
      <c r="L233" s="192"/>
    </row>
    <row r="234" spans="1:12" s="8" customFormat="1" x14ac:dyDescent="0.3">
      <c r="A234" s="87" t="s">
        <v>1043</v>
      </c>
      <c r="B234" s="166" t="s">
        <v>848</v>
      </c>
      <c r="C234" s="210">
        <v>4</v>
      </c>
      <c r="D234" s="210" t="s">
        <v>56</v>
      </c>
      <c r="E234" s="221"/>
      <c r="F234" s="221"/>
      <c r="G234" s="212">
        <f t="shared" si="38"/>
        <v>0</v>
      </c>
      <c r="L234" s="192"/>
    </row>
    <row r="235" spans="1:12" s="8" customFormat="1" x14ac:dyDescent="0.3">
      <c r="A235" s="87" t="s">
        <v>1044</v>
      </c>
      <c r="B235" s="166" t="s">
        <v>849</v>
      </c>
      <c r="C235" s="210">
        <v>2</v>
      </c>
      <c r="D235" s="210" t="s">
        <v>56</v>
      </c>
      <c r="E235" s="221"/>
      <c r="F235" s="221"/>
      <c r="G235" s="212">
        <f t="shared" si="38"/>
        <v>0</v>
      </c>
      <c r="H235" s="193"/>
      <c r="I235" s="193"/>
      <c r="L235" s="192"/>
    </row>
    <row r="236" spans="1:12" s="8" customFormat="1" x14ac:dyDescent="0.3">
      <c r="A236" s="24" t="s">
        <v>729</v>
      </c>
      <c r="B236" s="25" t="s">
        <v>258</v>
      </c>
      <c r="C236" s="98"/>
      <c r="D236" s="98"/>
      <c r="E236" s="28"/>
      <c r="F236" s="28"/>
      <c r="G236" s="28"/>
      <c r="L236" s="192"/>
    </row>
    <row r="237" spans="1:12" s="200" customFormat="1" x14ac:dyDescent="0.3">
      <c r="A237" s="87" t="s">
        <v>1045</v>
      </c>
      <c r="B237" s="166" t="s">
        <v>897</v>
      </c>
      <c r="C237" s="210">
        <v>4</v>
      </c>
      <c r="D237" s="210" t="s">
        <v>56</v>
      </c>
      <c r="E237" s="221"/>
      <c r="F237" s="221"/>
      <c r="G237" s="212">
        <f>SUM(E237:F237)*C237</f>
        <v>0</v>
      </c>
      <c r="H237" s="193"/>
      <c r="L237" s="201"/>
    </row>
    <row r="238" spans="1:12" s="8" customFormat="1" x14ac:dyDescent="0.3">
      <c r="A238" s="24" t="s">
        <v>858</v>
      </c>
      <c r="B238" s="25" t="s">
        <v>264</v>
      </c>
      <c r="C238" s="98"/>
      <c r="D238" s="98"/>
      <c r="E238" s="225"/>
      <c r="F238" s="28"/>
      <c r="G238" s="28"/>
      <c r="L238" s="192"/>
    </row>
    <row r="239" spans="1:12" s="8" customFormat="1" x14ac:dyDescent="0.3">
      <c r="A239" s="24" t="s">
        <v>852</v>
      </c>
      <c r="B239" s="25" t="s">
        <v>85</v>
      </c>
      <c r="C239" s="98"/>
      <c r="D239" s="98"/>
      <c r="E239" s="225"/>
      <c r="F239" s="28"/>
      <c r="G239" s="28"/>
      <c r="L239" s="192"/>
    </row>
    <row r="240" spans="1:12" s="8" customFormat="1" ht="21.75" customHeight="1" x14ac:dyDescent="0.3">
      <c r="A240" s="87" t="s">
        <v>853</v>
      </c>
      <c r="B240" s="166" t="s">
        <v>625</v>
      </c>
      <c r="C240" s="210">
        <v>2</v>
      </c>
      <c r="D240" s="210" t="s">
        <v>56</v>
      </c>
      <c r="E240" s="221"/>
      <c r="F240" s="221"/>
      <c r="G240" s="212">
        <f t="shared" ref="G240:G241" si="39">SUM(E240:F240)*C240</f>
        <v>0</v>
      </c>
      <c r="L240" s="192"/>
    </row>
    <row r="241" spans="1:12" s="8" customFormat="1" ht="26" x14ac:dyDescent="0.3">
      <c r="A241" s="87" t="s">
        <v>854</v>
      </c>
      <c r="B241" s="166" t="s">
        <v>265</v>
      </c>
      <c r="C241" s="210">
        <v>7</v>
      </c>
      <c r="D241" s="210" t="s">
        <v>56</v>
      </c>
      <c r="E241" s="221"/>
      <c r="F241" s="221"/>
      <c r="G241" s="212">
        <f t="shared" si="39"/>
        <v>0</v>
      </c>
      <c r="L241" s="192"/>
    </row>
    <row r="242" spans="1:12" s="8" customFormat="1" x14ac:dyDescent="0.3">
      <c r="A242" s="24" t="s">
        <v>855</v>
      </c>
      <c r="B242" s="25" t="s">
        <v>86</v>
      </c>
      <c r="C242" s="98"/>
      <c r="D242" s="98"/>
      <c r="E242" s="28"/>
      <c r="F242" s="28"/>
      <c r="G242" s="28"/>
      <c r="L242" s="192"/>
    </row>
    <row r="243" spans="1:12" s="8" customFormat="1" ht="26" x14ac:dyDescent="0.3">
      <c r="A243" s="87" t="s">
        <v>856</v>
      </c>
      <c r="B243" s="166" t="s">
        <v>266</v>
      </c>
      <c r="C243" s="210">
        <v>7</v>
      </c>
      <c r="D243" s="210" t="s">
        <v>56</v>
      </c>
      <c r="E243" s="221"/>
      <c r="F243" s="167" t="s">
        <v>59</v>
      </c>
      <c r="G243" s="212">
        <f>SUM(E243:F243)*C243</f>
        <v>0</v>
      </c>
      <c r="L243" s="192"/>
    </row>
    <row r="244" spans="1:12" s="8" customFormat="1" ht="26" x14ac:dyDescent="0.3">
      <c r="A244" s="87" t="s">
        <v>857</v>
      </c>
      <c r="B244" s="166" t="s">
        <v>267</v>
      </c>
      <c r="C244" s="210">
        <v>6</v>
      </c>
      <c r="D244" s="210" t="s">
        <v>56</v>
      </c>
      <c r="E244" s="221"/>
      <c r="F244" s="167" t="s">
        <v>59</v>
      </c>
      <c r="G244" s="212">
        <f>SUM(E244:F244)*C244</f>
        <v>0</v>
      </c>
      <c r="H244" s="193"/>
      <c r="L244" s="192"/>
    </row>
    <row r="245" spans="1:12" x14ac:dyDescent="0.3">
      <c r="A245" s="115"/>
      <c r="B245" s="233" t="s">
        <v>12</v>
      </c>
      <c r="C245" s="233"/>
      <c r="D245" s="233"/>
      <c r="E245" s="118">
        <f>SUMPRODUCT(E15:E244,$C15:$C244)</f>
        <v>0</v>
      </c>
      <c r="F245" s="118">
        <f>SUMPRODUCT(F15:F244,$C15:$C244)</f>
        <v>0</v>
      </c>
      <c r="G245" s="118">
        <f>SUM(G16:G244)</f>
        <v>0</v>
      </c>
      <c r="H245" s="194"/>
      <c r="I245" s="194"/>
      <c r="J245" s="194"/>
      <c r="K245" s="194"/>
      <c r="L245" s="192"/>
    </row>
    <row r="246" spans="1:12" s="8" customFormat="1" x14ac:dyDescent="0.3">
      <c r="A246" s="114" t="s">
        <v>268</v>
      </c>
      <c r="B246" s="142" t="s">
        <v>137</v>
      </c>
      <c r="C246" s="143"/>
      <c r="D246" s="144"/>
      <c r="E246" s="170"/>
      <c r="F246" s="170"/>
      <c r="G246" s="170"/>
      <c r="L246" s="192"/>
    </row>
    <row r="247" spans="1:12" s="8" customFormat="1" x14ac:dyDescent="0.3">
      <c r="A247" s="24">
        <v>1</v>
      </c>
      <c r="B247" s="25" t="s">
        <v>269</v>
      </c>
      <c r="C247" s="98"/>
      <c r="D247" s="98"/>
      <c r="E247" s="28"/>
      <c r="F247" s="28"/>
      <c r="G247" s="28"/>
      <c r="L247" s="192"/>
    </row>
    <row r="248" spans="1:12" s="8" customFormat="1" x14ac:dyDescent="0.3">
      <c r="A248" s="87" t="s">
        <v>14</v>
      </c>
      <c r="B248" s="166" t="s">
        <v>270</v>
      </c>
      <c r="C248" s="210">
        <v>30</v>
      </c>
      <c r="D248" s="210" t="s">
        <v>64</v>
      </c>
      <c r="E248" s="221"/>
      <c r="F248" s="221"/>
      <c r="G248" s="212">
        <f>SUM(E248:F248)*C248</f>
        <v>0</v>
      </c>
      <c r="L248" s="192"/>
    </row>
    <row r="249" spans="1:12" s="8" customFormat="1" x14ac:dyDescent="0.3">
      <c r="A249" s="87" t="s">
        <v>15</v>
      </c>
      <c r="B249" s="166" t="s">
        <v>271</v>
      </c>
      <c r="C249" s="210">
        <v>22</v>
      </c>
      <c r="D249" s="210" t="s">
        <v>64</v>
      </c>
      <c r="E249" s="221"/>
      <c r="F249" s="221"/>
      <c r="G249" s="212">
        <f>SUM(E249:F249)*C249</f>
        <v>0</v>
      </c>
      <c r="L249" s="192"/>
    </row>
    <row r="250" spans="1:12" s="8" customFormat="1" x14ac:dyDescent="0.3">
      <c r="A250" s="87" t="s">
        <v>60</v>
      </c>
      <c r="B250" s="166" t="s">
        <v>272</v>
      </c>
      <c r="C250" s="210">
        <v>30</v>
      </c>
      <c r="D250" s="210" t="s">
        <v>64</v>
      </c>
      <c r="E250" s="221"/>
      <c r="F250" s="221"/>
      <c r="G250" s="212">
        <f>SUM(E250:F250)*C250</f>
        <v>0</v>
      </c>
      <c r="L250" s="192"/>
    </row>
    <row r="251" spans="1:12" s="8" customFormat="1" x14ac:dyDescent="0.3">
      <c r="A251" s="87" t="s">
        <v>61</v>
      </c>
      <c r="B251" s="166" t="s">
        <v>730</v>
      </c>
      <c r="C251" s="210">
        <v>22</v>
      </c>
      <c r="D251" s="210" t="s">
        <v>64</v>
      </c>
      <c r="E251" s="221"/>
      <c r="F251" s="221"/>
      <c r="G251" s="212">
        <f t="shared" ref="G251:G260" si="40">SUM(E251:F251)*C251</f>
        <v>0</v>
      </c>
      <c r="L251" s="192"/>
    </row>
    <row r="252" spans="1:12" s="8" customFormat="1" x14ac:dyDescent="0.3">
      <c r="A252" s="87" t="s">
        <v>62</v>
      </c>
      <c r="B252" s="166" t="s">
        <v>273</v>
      </c>
      <c r="C252" s="210">
        <v>30</v>
      </c>
      <c r="D252" s="210" t="s">
        <v>64</v>
      </c>
      <c r="E252" s="221"/>
      <c r="F252" s="221"/>
      <c r="G252" s="212">
        <f t="shared" si="40"/>
        <v>0</v>
      </c>
      <c r="L252" s="192"/>
    </row>
    <row r="253" spans="1:12" s="8" customFormat="1" x14ac:dyDescent="0.3">
      <c r="A253" s="87" t="s">
        <v>63</v>
      </c>
      <c r="B253" s="166" t="s">
        <v>274</v>
      </c>
      <c r="C253" s="210">
        <v>22</v>
      </c>
      <c r="D253" s="210" t="s">
        <v>64</v>
      </c>
      <c r="E253" s="221"/>
      <c r="F253" s="221"/>
      <c r="G253" s="212">
        <f t="shared" si="40"/>
        <v>0</v>
      </c>
      <c r="L253" s="192"/>
    </row>
    <row r="254" spans="1:12" s="8" customFormat="1" x14ac:dyDescent="0.3">
      <c r="A254" s="87" t="s">
        <v>107</v>
      </c>
      <c r="B254" s="166" t="s">
        <v>275</v>
      </c>
      <c r="C254" s="210">
        <v>30</v>
      </c>
      <c r="D254" s="210" t="s">
        <v>64</v>
      </c>
      <c r="E254" s="221"/>
      <c r="F254" s="221"/>
      <c r="G254" s="212">
        <f t="shared" si="40"/>
        <v>0</v>
      </c>
      <c r="L254" s="192"/>
    </row>
    <row r="255" spans="1:12" s="8" customFormat="1" x14ac:dyDescent="0.3">
      <c r="A255" s="87" t="s">
        <v>108</v>
      </c>
      <c r="B255" s="166" t="s">
        <v>731</v>
      </c>
      <c r="C255" s="210">
        <v>22</v>
      </c>
      <c r="D255" s="210" t="s">
        <v>64</v>
      </c>
      <c r="E255" s="221"/>
      <c r="F255" s="221"/>
      <c r="G255" s="212">
        <f t="shared" si="40"/>
        <v>0</v>
      </c>
      <c r="L255" s="192"/>
    </row>
    <row r="256" spans="1:12" s="8" customFormat="1" x14ac:dyDescent="0.3">
      <c r="A256" s="87" t="s">
        <v>109</v>
      </c>
      <c r="B256" s="166" t="s">
        <v>276</v>
      </c>
      <c r="C256" s="210">
        <v>11</v>
      </c>
      <c r="D256" s="210" t="s">
        <v>155</v>
      </c>
      <c r="E256" s="221"/>
      <c r="F256" s="221"/>
      <c r="G256" s="212">
        <f t="shared" si="40"/>
        <v>0</v>
      </c>
      <c r="L256" s="192"/>
    </row>
    <row r="257" spans="1:12" s="8" customFormat="1" x14ac:dyDescent="0.3">
      <c r="A257" s="87" t="s">
        <v>110</v>
      </c>
      <c r="B257" s="166" t="s">
        <v>156</v>
      </c>
      <c r="C257" s="210">
        <v>5</v>
      </c>
      <c r="D257" s="210" t="s">
        <v>155</v>
      </c>
      <c r="E257" s="221"/>
      <c r="F257" s="221"/>
      <c r="G257" s="212">
        <f t="shared" si="40"/>
        <v>0</v>
      </c>
      <c r="L257" s="192"/>
    </row>
    <row r="258" spans="1:12" s="8" customFormat="1" ht="26" x14ac:dyDescent="0.3">
      <c r="A258" s="87" t="s">
        <v>111</v>
      </c>
      <c r="B258" s="166" t="s">
        <v>277</v>
      </c>
      <c r="C258" s="210">
        <v>20</v>
      </c>
      <c r="D258" s="210" t="s">
        <v>64</v>
      </c>
      <c r="E258" s="221"/>
      <c r="F258" s="221"/>
      <c r="G258" s="212">
        <f t="shared" si="40"/>
        <v>0</v>
      </c>
      <c r="L258" s="192"/>
    </row>
    <row r="259" spans="1:12" s="8" customFormat="1" x14ac:dyDescent="0.3">
      <c r="A259" s="87" t="s">
        <v>127</v>
      </c>
      <c r="B259" s="166" t="s">
        <v>278</v>
      </c>
      <c r="C259" s="210">
        <v>20</v>
      </c>
      <c r="D259" s="210" t="s">
        <v>64</v>
      </c>
      <c r="E259" s="221"/>
      <c r="F259" s="221"/>
      <c r="G259" s="212">
        <f t="shared" si="40"/>
        <v>0</v>
      </c>
      <c r="L259" s="192"/>
    </row>
    <row r="260" spans="1:12" s="8" customFormat="1" ht="26" x14ac:dyDescent="0.3">
      <c r="A260" s="87" t="s">
        <v>128</v>
      </c>
      <c r="B260" s="166" t="s">
        <v>279</v>
      </c>
      <c r="C260" s="210">
        <v>1</v>
      </c>
      <c r="D260" s="210" t="s">
        <v>56</v>
      </c>
      <c r="E260" s="221"/>
      <c r="F260" s="221"/>
      <c r="G260" s="212">
        <f t="shared" si="40"/>
        <v>0</v>
      </c>
      <c r="H260" s="193"/>
      <c r="L260" s="192"/>
    </row>
    <row r="261" spans="1:12" s="8" customFormat="1" x14ac:dyDescent="0.3">
      <c r="A261" s="24" t="s">
        <v>70</v>
      </c>
      <c r="B261" s="25" t="s">
        <v>280</v>
      </c>
      <c r="C261" s="98"/>
      <c r="D261" s="98"/>
      <c r="E261" s="28"/>
      <c r="F261" s="28"/>
      <c r="G261" s="28"/>
    </row>
    <row r="262" spans="1:12" s="8" customFormat="1" x14ac:dyDescent="0.3">
      <c r="A262" s="87" t="s">
        <v>57</v>
      </c>
      <c r="B262" s="166" t="s">
        <v>281</v>
      </c>
      <c r="C262" s="210">
        <v>25</v>
      </c>
      <c r="D262" s="210" t="s">
        <v>64</v>
      </c>
      <c r="E262" s="221"/>
      <c r="F262" s="221"/>
      <c r="G262" s="212">
        <f t="shared" ref="G262" si="41">SUM(E262:F262)*C262</f>
        <v>0</v>
      </c>
      <c r="L262" s="192"/>
    </row>
    <row r="263" spans="1:12" s="8" customFormat="1" x14ac:dyDescent="0.3">
      <c r="A263" s="87" t="s">
        <v>73</v>
      </c>
      <c r="B263" s="166" t="s">
        <v>732</v>
      </c>
      <c r="C263" s="210">
        <v>25</v>
      </c>
      <c r="D263" s="210" t="s">
        <v>64</v>
      </c>
      <c r="E263" s="221"/>
      <c r="F263" s="221"/>
      <c r="G263" s="212">
        <f t="shared" ref="G263:G270" si="42">SUM(E263:F263)*C263</f>
        <v>0</v>
      </c>
      <c r="L263" s="192"/>
    </row>
    <row r="264" spans="1:12" s="8" customFormat="1" x14ac:dyDescent="0.3">
      <c r="A264" s="87" t="s">
        <v>74</v>
      </c>
      <c r="B264" s="166" t="s">
        <v>282</v>
      </c>
      <c r="C264" s="210">
        <v>10</v>
      </c>
      <c r="D264" s="210" t="s">
        <v>64</v>
      </c>
      <c r="E264" s="221"/>
      <c r="F264" s="221"/>
      <c r="G264" s="212">
        <f t="shared" si="42"/>
        <v>0</v>
      </c>
      <c r="L264" s="192"/>
    </row>
    <row r="265" spans="1:12" s="8" customFormat="1" ht="21.75" customHeight="1" x14ac:dyDescent="0.3">
      <c r="A265" s="87" t="s">
        <v>75</v>
      </c>
      <c r="B265" s="166" t="s">
        <v>283</v>
      </c>
      <c r="C265" s="210">
        <v>15</v>
      </c>
      <c r="D265" s="210" t="s">
        <v>64</v>
      </c>
      <c r="E265" s="221"/>
      <c r="F265" s="221"/>
      <c r="G265" s="212">
        <f t="shared" si="42"/>
        <v>0</v>
      </c>
      <c r="L265" s="192"/>
    </row>
    <row r="266" spans="1:12" s="8" customFormat="1" ht="26" x14ac:dyDescent="0.3">
      <c r="A266" s="87" t="s">
        <v>119</v>
      </c>
      <c r="B266" s="166" t="s">
        <v>284</v>
      </c>
      <c r="C266" s="210">
        <v>52</v>
      </c>
      <c r="D266" s="210" t="s">
        <v>64</v>
      </c>
      <c r="E266" s="221"/>
      <c r="F266" s="221"/>
      <c r="G266" s="212">
        <f t="shared" si="42"/>
        <v>0</v>
      </c>
      <c r="L266" s="192"/>
    </row>
    <row r="267" spans="1:12" s="8" customFormat="1" x14ac:dyDescent="0.3">
      <c r="A267" s="87" t="s">
        <v>120</v>
      </c>
      <c r="B267" s="166" t="s">
        <v>285</v>
      </c>
      <c r="C267" s="210">
        <v>1</v>
      </c>
      <c r="D267" s="210" t="s">
        <v>154</v>
      </c>
      <c r="E267" s="221"/>
      <c r="F267" s="221"/>
      <c r="G267" s="212">
        <f t="shared" si="42"/>
        <v>0</v>
      </c>
      <c r="L267" s="192"/>
    </row>
    <row r="268" spans="1:12" s="8" customFormat="1" x14ac:dyDescent="0.3">
      <c r="A268" s="87" t="s">
        <v>121</v>
      </c>
      <c r="B268" s="166" t="s">
        <v>286</v>
      </c>
      <c r="C268" s="210">
        <v>1</v>
      </c>
      <c r="D268" s="210" t="s">
        <v>154</v>
      </c>
      <c r="E268" s="221"/>
      <c r="F268" s="221"/>
      <c r="G268" s="212">
        <f t="shared" si="42"/>
        <v>0</v>
      </c>
      <c r="L268" s="192"/>
    </row>
    <row r="269" spans="1:12" s="8" customFormat="1" x14ac:dyDescent="0.3">
      <c r="A269" s="87" t="s">
        <v>122</v>
      </c>
      <c r="B269" s="166" t="s">
        <v>733</v>
      </c>
      <c r="C269" s="210">
        <v>2</v>
      </c>
      <c r="D269" s="210" t="s">
        <v>154</v>
      </c>
      <c r="E269" s="221"/>
      <c r="F269" s="221"/>
      <c r="G269" s="212">
        <f t="shared" si="42"/>
        <v>0</v>
      </c>
      <c r="L269" s="192"/>
    </row>
    <row r="270" spans="1:12" s="8" customFormat="1" ht="26" x14ac:dyDescent="0.3">
      <c r="A270" s="87" t="s">
        <v>123</v>
      </c>
      <c r="B270" s="166" t="s">
        <v>287</v>
      </c>
      <c r="C270" s="210">
        <v>1</v>
      </c>
      <c r="D270" s="210" t="s">
        <v>56</v>
      </c>
      <c r="E270" s="221"/>
      <c r="F270" s="221"/>
      <c r="G270" s="212">
        <f t="shared" si="42"/>
        <v>0</v>
      </c>
      <c r="H270" s="193"/>
      <c r="L270" s="192"/>
    </row>
    <row r="271" spans="1:12" s="8" customFormat="1" x14ac:dyDescent="0.3">
      <c r="A271" s="24" t="s">
        <v>71</v>
      </c>
      <c r="B271" s="25" t="s">
        <v>288</v>
      </c>
      <c r="C271" s="98"/>
      <c r="D271" s="98"/>
      <c r="E271" s="28"/>
      <c r="F271" s="28"/>
      <c r="G271" s="28"/>
    </row>
    <row r="272" spans="1:12" s="8" customFormat="1" x14ac:dyDescent="0.3">
      <c r="A272" s="87" t="s">
        <v>65</v>
      </c>
      <c r="B272" s="166" t="s">
        <v>290</v>
      </c>
      <c r="C272" s="210">
        <v>5</v>
      </c>
      <c r="D272" s="210" t="s">
        <v>289</v>
      </c>
      <c r="E272" s="221"/>
      <c r="F272" s="221"/>
      <c r="G272" s="212">
        <f t="shared" ref="G272:G290" si="43">SUM(E272:F272)*C272</f>
        <v>0</v>
      </c>
      <c r="L272" s="192"/>
    </row>
    <row r="273" spans="1:12" s="8" customFormat="1" ht="52" x14ac:dyDescent="0.3">
      <c r="A273" s="87" t="s">
        <v>69</v>
      </c>
      <c r="B273" s="166" t="s">
        <v>734</v>
      </c>
      <c r="C273" s="210">
        <v>260</v>
      </c>
      <c r="D273" s="210" t="s">
        <v>289</v>
      </c>
      <c r="E273" s="221"/>
      <c r="F273" s="221"/>
      <c r="G273" s="212">
        <f t="shared" si="43"/>
        <v>0</v>
      </c>
      <c r="L273" s="192"/>
    </row>
    <row r="274" spans="1:12" s="8" customFormat="1" x14ac:dyDescent="0.3">
      <c r="A274" s="87" t="s">
        <v>115</v>
      </c>
      <c r="B274" s="166" t="s">
        <v>291</v>
      </c>
      <c r="C274" s="210">
        <v>26</v>
      </c>
      <c r="D274" s="210" t="s">
        <v>64</v>
      </c>
      <c r="E274" s="221"/>
      <c r="F274" s="221"/>
      <c r="G274" s="212">
        <f t="shared" si="43"/>
        <v>0</v>
      </c>
      <c r="L274" s="192"/>
    </row>
    <row r="275" spans="1:12" s="8" customFormat="1" x14ac:dyDescent="0.3">
      <c r="A275" s="87" t="s">
        <v>116</v>
      </c>
      <c r="B275" s="166" t="s">
        <v>735</v>
      </c>
      <c r="C275" s="210">
        <v>10</v>
      </c>
      <c r="D275" s="210" t="s">
        <v>64</v>
      </c>
      <c r="E275" s="221"/>
      <c r="F275" s="221"/>
      <c r="G275" s="212">
        <f t="shared" si="43"/>
        <v>0</v>
      </c>
      <c r="L275" s="192"/>
    </row>
    <row r="276" spans="1:12" s="8" customFormat="1" x14ac:dyDescent="0.3">
      <c r="A276" s="87" t="s">
        <v>117</v>
      </c>
      <c r="B276" s="166" t="s">
        <v>736</v>
      </c>
      <c r="C276" s="210">
        <v>36</v>
      </c>
      <c r="D276" s="210" t="s">
        <v>64</v>
      </c>
      <c r="E276" s="221"/>
      <c r="F276" s="221"/>
      <c r="G276" s="212">
        <f t="shared" si="43"/>
        <v>0</v>
      </c>
      <c r="L276" s="192"/>
    </row>
    <row r="277" spans="1:12" s="8" customFormat="1" x14ac:dyDescent="0.3">
      <c r="A277" s="87" t="s">
        <v>118</v>
      </c>
      <c r="B277" s="166" t="s">
        <v>737</v>
      </c>
      <c r="C277" s="210">
        <v>16</v>
      </c>
      <c r="D277" s="210" t="s">
        <v>154</v>
      </c>
      <c r="E277" s="221"/>
      <c r="F277" s="221"/>
      <c r="G277" s="212">
        <f t="shared" si="43"/>
        <v>0</v>
      </c>
      <c r="L277" s="192"/>
    </row>
    <row r="278" spans="1:12" s="8" customFormat="1" ht="26" x14ac:dyDescent="0.3">
      <c r="A278" s="87" t="s">
        <v>129</v>
      </c>
      <c r="B278" s="166" t="s">
        <v>738</v>
      </c>
      <c r="C278" s="210">
        <v>16</v>
      </c>
      <c r="D278" s="210" t="s">
        <v>154</v>
      </c>
      <c r="E278" s="221"/>
      <c r="F278" s="221"/>
      <c r="G278" s="212">
        <f t="shared" si="43"/>
        <v>0</v>
      </c>
      <c r="L278" s="192"/>
    </row>
    <row r="279" spans="1:12" s="8" customFormat="1" x14ac:dyDescent="0.3">
      <c r="A279" s="87" t="s">
        <v>130</v>
      </c>
      <c r="B279" s="166" t="s">
        <v>739</v>
      </c>
      <c r="C279" s="210">
        <v>4</v>
      </c>
      <c r="D279" s="210" t="s">
        <v>154</v>
      </c>
      <c r="E279" s="221"/>
      <c r="F279" s="221"/>
      <c r="G279" s="212">
        <f t="shared" si="43"/>
        <v>0</v>
      </c>
      <c r="L279" s="192"/>
    </row>
    <row r="280" spans="1:12" s="8" customFormat="1" ht="26" x14ac:dyDescent="0.3">
      <c r="A280" s="87" t="s">
        <v>140</v>
      </c>
      <c r="B280" s="166" t="s">
        <v>292</v>
      </c>
      <c r="C280" s="210">
        <v>2</v>
      </c>
      <c r="D280" s="210" t="s">
        <v>154</v>
      </c>
      <c r="E280" s="221"/>
      <c r="F280" s="221"/>
      <c r="G280" s="212">
        <f t="shared" si="43"/>
        <v>0</v>
      </c>
      <c r="L280" s="192"/>
    </row>
    <row r="281" spans="1:12" s="8" customFormat="1" ht="26" x14ac:dyDescent="0.3">
      <c r="A281" s="87" t="s">
        <v>141</v>
      </c>
      <c r="B281" s="166" t="s">
        <v>740</v>
      </c>
      <c r="C281" s="210">
        <v>1</v>
      </c>
      <c r="D281" s="210" t="s">
        <v>154</v>
      </c>
      <c r="E281" s="221"/>
      <c r="F281" s="221"/>
      <c r="G281" s="212">
        <f t="shared" si="43"/>
        <v>0</v>
      </c>
      <c r="L281" s="192"/>
    </row>
    <row r="282" spans="1:12" s="8" customFormat="1" ht="26" x14ac:dyDescent="0.3">
      <c r="A282" s="87" t="s">
        <v>142</v>
      </c>
      <c r="B282" s="166" t="s">
        <v>741</v>
      </c>
      <c r="C282" s="210">
        <v>5</v>
      </c>
      <c r="D282" s="210" t="s">
        <v>154</v>
      </c>
      <c r="E282" s="221"/>
      <c r="F282" s="221"/>
      <c r="G282" s="212">
        <f t="shared" si="43"/>
        <v>0</v>
      </c>
      <c r="L282" s="192"/>
    </row>
    <row r="283" spans="1:12" s="8" customFormat="1" ht="26" x14ac:dyDescent="0.3">
      <c r="A283" s="87" t="s">
        <v>143</v>
      </c>
      <c r="B283" s="166" t="s">
        <v>742</v>
      </c>
      <c r="C283" s="210">
        <v>11</v>
      </c>
      <c r="D283" s="210" t="s">
        <v>154</v>
      </c>
      <c r="E283" s="221"/>
      <c r="F283" s="221"/>
      <c r="G283" s="212">
        <f t="shared" si="43"/>
        <v>0</v>
      </c>
      <c r="L283" s="192"/>
    </row>
    <row r="284" spans="1:12" s="8" customFormat="1" x14ac:dyDescent="0.3">
      <c r="A284" s="87" t="s">
        <v>144</v>
      </c>
      <c r="B284" s="166" t="s">
        <v>743</v>
      </c>
      <c r="C284" s="210">
        <v>1</v>
      </c>
      <c r="D284" s="210" t="s">
        <v>154</v>
      </c>
      <c r="E284" s="221"/>
      <c r="F284" s="221"/>
      <c r="G284" s="212">
        <f t="shared" si="43"/>
        <v>0</v>
      </c>
      <c r="L284" s="192"/>
    </row>
    <row r="285" spans="1:12" s="8" customFormat="1" x14ac:dyDescent="0.3">
      <c r="A285" s="87" t="s">
        <v>145</v>
      </c>
      <c r="B285" s="166" t="s">
        <v>293</v>
      </c>
      <c r="C285" s="210">
        <v>1</v>
      </c>
      <c r="D285" s="210" t="s">
        <v>154</v>
      </c>
      <c r="E285" s="221"/>
      <c r="F285" s="221"/>
      <c r="G285" s="212">
        <f t="shared" si="43"/>
        <v>0</v>
      </c>
      <c r="L285" s="192"/>
    </row>
    <row r="286" spans="1:12" s="8" customFormat="1" x14ac:dyDescent="0.3">
      <c r="A286" s="87" t="s">
        <v>146</v>
      </c>
      <c r="B286" s="166" t="s">
        <v>744</v>
      </c>
      <c r="C286" s="210">
        <v>1</v>
      </c>
      <c r="D286" s="210" t="s">
        <v>154</v>
      </c>
      <c r="E286" s="221"/>
      <c r="F286" s="221"/>
      <c r="G286" s="212">
        <f t="shared" si="43"/>
        <v>0</v>
      </c>
      <c r="L286" s="192"/>
    </row>
    <row r="287" spans="1:12" s="8" customFormat="1" x14ac:dyDescent="0.3">
      <c r="A287" s="87" t="s">
        <v>147</v>
      </c>
      <c r="B287" s="166" t="s">
        <v>745</v>
      </c>
      <c r="C287" s="210">
        <v>2</v>
      </c>
      <c r="D287" s="210" t="s">
        <v>154</v>
      </c>
      <c r="E287" s="221"/>
      <c r="F287" s="221"/>
      <c r="G287" s="212">
        <f t="shared" si="43"/>
        <v>0</v>
      </c>
      <c r="L287" s="192"/>
    </row>
    <row r="288" spans="1:12" s="8" customFormat="1" x14ac:dyDescent="0.3">
      <c r="A288" s="87" t="s">
        <v>148</v>
      </c>
      <c r="B288" s="166" t="s">
        <v>746</v>
      </c>
      <c r="C288" s="210">
        <v>2</v>
      </c>
      <c r="D288" s="210" t="s">
        <v>154</v>
      </c>
      <c r="E288" s="221"/>
      <c r="F288" s="221"/>
      <c r="G288" s="212">
        <f t="shared" si="43"/>
        <v>0</v>
      </c>
      <c r="L288" s="192"/>
    </row>
    <row r="289" spans="1:12" s="8" customFormat="1" ht="26" x14ac:dyDescent="0.3">
      <c r="A289" s="87" t="s">
        <v>149</v>
      </c>
      <c r="B289" s="166" t="s">
        <v>294</v>
      </c>
      <c r="C289" s="210">
        <v>20</v>
      </c>
      <c r="D289" s="210" t="s">
        <v>64</v>
      </c>
      <c r="E289" s="221"/>
      <c r="F289" s="221"/>
      <c r="G289" s="212">
        <f t="shared" si="43"/>
        <v>0</v>
      </c>
      <c r="L289" s="192"/>
    </row>
    <row r="290" spans="1:12" s="8" customFormat="1" ht="26" x14ac:dyDescent="0.3">
      <c r="A290" s="87" t="s">
        <v>150</v>
      </c>
      <c r="B290" s="166" t="s">
        <v>295</v>
      </c>
      <c r="C290" s="210">
        <v>1</v>
      </c>
      <c r="D290" s="210" t="s">
        <v>56</v>
      </c>
      <c r="E290" s="221"/>
      <c r="F290" s="221"/>
      <c r="G290" s="212">
        <f t="shared" si="43"/>
        <v>0</v>
      </c>
      <c r="H290" s="193"/>
      <c r="L290" s="192"/>
    </row>
    <row r="291" spans="1:12" s="8" customFormat="1" x14ac:dyDescent="0.3">
      <c r="A291" s="24" t="s">
        <v>72</v>
      </c>
      <c r="B291" s="25" t="s">
        <v>296</v>
      </c>
      <c r="C291" s="98"/>
      <c r="D291" s="98"/>
      <c r="E291" s="28"/>
      <c r="F291" s="28"/>
      <c r="G291" s="28"/>
    </row>
    <row r="292" spans="1:12" s="8" customFormat="1" ht="52" x14ac:dyDescent="0.3">
      <c r="A292" s="87" t="s">
        <v>58</v>
      </c>
      <c r="B292" s="166" t="s">
        <v>747</v>
      </c>
      <c r="C292" s="210">
        <v>1</v>
      </c>
      <c r="D292" s="210" t="s">
        <v>56</v>
      </c>
      <c r="E292" s="221"/>
      <c r="F292" s="221"/>
      <c r="G292" s="212">
        <f t="shared" ref="G292:G302" si="44">SUM(E292:F292)*C292</f>
        <v>0</v>
      </c>
      <c r="L292" s="192"/>
    </row>
    <row r="293" spans="1:12" s="8" customFormat="1" ht="52" x14ac:dyDescent="0.3">
      <c r="A293" s="87" t="s">
        <v>87</v>
      </c>
      <c r="B293" s="166" t="s">
        <v>748</v>
      </c>
      <c r="C293" s="210">
        <v>1</v>
      </c>
      <c r="D293" s="210" t="s">
        <v>56</v>
      </c>
      <c r="E293" s="221"/>
      <c r="F293" s="221"/>
      <c r="G293" s="212">
        <f t="shared" si="44"/>
        <v>0</v>
      </c>
      <c r="L293" s="192"/>
    </row>
    <row r="294" spans="1:12" s="8" customFormat="1" ht="52" x14ac:dyDescent="0.3">
      <c r="A294" s="87" t="s">
        <v>88</v>
      </c>
      <c r="B294" s="166" t="s">
        <v>749</v>
      </c>
      <c r="C294" s="210">
        <v>3</v>
      </c>
      <c r="D294" s="210" t="s">
        <v>56</v>
      </c>
      <c r="E294" s="221"/>
      <c r="F294" s="221"/>
      <c r="G294" s="212">
        <f t="shared" si="44"/>
        <v>0</v>
      </c>
      <c r="L294" s="192"/>
    </row>
    <row r="295" spans="1:12" s="8" customFormat="1" ht="39" x14ac:dyDescent="0.3">
      <c r="A295" s="87" t="s">
        <v>89</v>
      </c>
      <c r="B295" s="166" t="s">
        <v>750</v>
      </c>
      <c r="C295" s="210">
        <v>1</v>
      </c>
      <c r="D295" s="210" t="s">
        <v>56</v>
      </c>
      <c r="E295" s="221"/>
      <c r="F295" s="221"/>
      <c r="G295" s="212">
        <f t="shared" si="44"/>
        <v>0</v>
      </c>
      <c r="L295" s="192"/>
    </row>
    <row r="296" spans="1:12" s="8" customFormat="1" ht="65" x14ac:dyDescent="0.3">
      <c r="A296" s="87" t="s">
        <v>90</v>
      </c>
      <c r="B296" s="179" t="s">
        <v>751</v>
      </c>
      <c r="C296" s="210">
        <v>2</v>
      </c>
      <c r="D296" s="210" t="s">
        <v>56</v>
      </c>
      <c r="E296" s="221"/>
      <c r="F296" s="221"/>
      <c r="G296" s="212">
        <f t="shared" si="44"/>
        <v>0</v>
      </c>
      <c r="L296" s="192"/>
    </row>
    <row r="297" spans="1:12" s="8" customFormat="1" x14ac:dyDescent="0.3">
      <c r="A297" s="87" t="s">
        <v>91</v>
      </c>
      <c r="B297" s="166" t="s">
        <v>752</v>
      </c>
      <c r="C297" s="210">
        <v>2</v>
      </c>
      <c r="D297" s="210" t="s">
        <v>154</v>
      </c>
      <c r="E297" s="221"/>
      <c r="F297" s="221"/>
      <c r="G297" s="212">
        <f t="shared" si="44"/>
        <v>0</v>
      </c>
      <c r="L297" s="192"/>
    </row>
    <row r="298" spans="1:12" s="8" customFormat="1" x14ac:dyDescent="0.3">
      <c r="A298" s="87" t="s">
        <v>131</v>
      </c>
      <c r="B298" s="166" t="s">
        <v>157</v>
      </c>
      <c r="C298" s="210">
        <v>24</v>
      </c>
      <c r="D298" s="210" t="s">
        <v>154</v>
      </c>
      <c r="E298" s="221"/>
      <c r="F298" s="221"/>
      <c r="G298" s="212">
        <f t="shared" si="44"/>
        <v>0</v>
      </c>
      <c r="L298" s="192"/>
    </row>
    <row r="299" spans="1:12" s="8" customFormat="1" ht="39" x14ac:dyDescent="0.3">
      <c r="A299" s="87" t="s">
        <v>132</v>
      </c>
      <c r="B299" s="166" t="s">
        <v>753</v>
      </c>
      <c r="C299" s="210">
        <v>40</v>
      </c>
      <c r="D299" s="210" t="s">
        <v>84</v>
      </c>
      <c r="E299" s="221"/>
      <c r="F299" s="221"/>
      <c r="G299" s="212">
        <f t="shared" si="44"/>
        <v>0</v>
      </c>
      <c r="L299" s="192"/>
    </row>
    <row r="300" spans="1:12" s="8" customFormat="1" ht="39" x14ac:dyDescent="0.3">
      <c r="A300" s="87" t="s">
        <v>133</v>
      </c>
      <c r="B300" s="166" t="s">
        <v>754</v>
      </c>
      <c r="C300" s="210">
        <v>25</v>
      </c>
      <c r="D300" s="210" t="s">
        <v>641</v>
      </c>
      <c r="E300" s="221"/>
      <c r="F300" s="221"/>
      <c r="G300" s="212">
        <f t="shared" si="44"/>
        <v>0</v>
      </c>
      <c r="L300" s="192"/>
    </row>
    <row r="301" spans="1:12" s="8" customFormat="1" ht="26" x14ac:dyDescent="0.3">
      <c r="A301" s="87" t="s">
        <v>134</v>
      </c>
      <c r="B301" s="166" t="s">
        <v>755</v>
      </c>
      <c r="C301" s="210">
        <v>422</v>
      </c>
      <c r="D301" s="210" t="s">
        <v>756</v>
      </c>
      <c r="E301" s="221"/>
      <c r="F301" s="167" t="s">
        <v>59</v>
      </c>
      <c r="G301" s="212">
        <f t="shared" si="44"/>
        <v>0</v>
      </c>
      <c r="L301" s="192"/>
    </row>
    <row r="302" spans="1:12" s="8" customFormat="1" ht="26" x14ac:dyDescent="0.3">
      <c r="A302" s="87" t="s">
        <v>135</v>
      </c>
      <c r="B302" s="166" t="s">
        <v>297</v>
      </c>
      <c r="C302" s="210">
        <v>1</v>
      </c>
      <c r="D302" s="210" t="s">
        <v>56</v>
      </c>
      <c r="E302" s="221"/>
      <c r="F302" s="221"/>
      <c r="G302" s="212">
        <f t="shared" si="44"/>
        <v>0</v>
      </c>
      <c r="H302" s="193"/>
      <c r="L302" s="192"/>
    </row>
    <row r="303" spans="1:12" s="8" customFormat="1" x14ac:dyDescent="0.3">
      <c r="A303" s="24" t="s">
        <v>92</v>
      </c>
      <c r="B303" s="25" t="s">
        <v>298</v>
      </c>
      <c r="C303" s="98"/>
      <c r="D303" s="98"/>
      <c r="E303" s="28"/>
      <c r="F303" s="28"/>
      <c r="G303" s="28"/>
    </row>
    <row r="304" spans="1:12" s="8" customFormat="1" ht="52" x14ac:dyDescent="0.3">
      <c r="A304" s="87" t="s">
        <v>29</v>
      </c>
      <c r="B304" s="166" t="s">
        <v>805</v>
      </c>
      <c r="C304" s="209">
        <v>12</v>
      </c>
      <c r="D304" s="210" t="s">
        <v>55</v>
      </c>
      <c r="E304" s="221"/>
      <c r="F304" s="221"/>
      <c r="G304" s="211">
        <f>SUM(E304:F304)*C304</f>
        <v>0</v>
      </c>
    </row>
    <row r="305" spans="1:8" s="8" customFormat="1" ht="26" x14ac:dyDescent="0.3">
      <c r="A305" s="87" t="s">
        <v>31</v>
      </c>
      <c r="B305" s="166" t="s">
        <v>626</v>
      </c>
      <c r="C305" s="209">
        <v>2</v>
      </c>
      <c r="D305" s="210" t="s">
        <v>56</v>
      </c>
      <c r="E305" s="221"/>
      <c r="F305" s="221"/>
      <c r="G305" s="211">
        <f>SUM(E305:F305)*C305</f>
        <v>0</v>
      </c>
    </row>
    <row r="306" spans="1:8" s="8" customFormat="1" x14ac:dyDescent="0.3">
      <c r="A306" s="87" t="s">
        <v>33</v>
      </c>
      <c r="B306" s="166" t="s">
        <v>898</v>
      </c>
      <c r="C306" s="209">
        <v>4</v>
      </c>
      <c r="D306" s="210" t="s">
        <v>55</v>
      </c>
      <c r="E306" s="221"/>
      <c r="F306" s="221"/>
      <c r="G306" s="211">
        <f>SUM(E306:F306)*C306</f>
        <v>0</v>
      </c>
      <c r="H306" s="193"/>
    </row>
    <row r="307" spans="1:8" s="8" customFormat="1" x14ac:dyDescent="0.3">
      <c r="A307" s="24" t="s">
        <v>93</v>
      </c>
      <c r="B307" s="25" t="s">
        <v>299</v>
      </c>
      <c r="C307" s="98"/>
      <c r="D307" s="98"/>
      <c r="E307" s="28"/>
      <c r="F307" s="28"/>
      <c r="G307" s="28"/>
    </row>
    <row r="308" spans="1:8" s="8" customFormat="1" x14ac:dyDescent="0.3">
      <c r="A308" s="87" t="s">
        <v>66</v>
      </c>
      <c r="B308" s="166" t="s">
        <v>300</v>
      </c>
      <c r="C308" s="209">
        <v>1</v>
      </c>
      <c r="D308" s="210" t="s">
        <v>56</v>
      </c>
      <c r="E308" s="167" t="s">
        <v>59</v>
      </c>
      <c r="F308" s="221"/>
      <c r="G308" s="211">
        <f>SUM(E308:F308)*C308</f>
        <v>0</v>
      </c>
    </row>
    <row r="309" spans="1:8" s="8" customFormat="1" ht="52" x14ac:dyDescent="0.3">
      <c r="A309" s="87" t="s">
        <v>67</v>
      </c>
      <c r="B309" s="166" t="s">
        <v>301</v>
      </c>
      <c r="C309" s="209">
        <v>1</v>
      </c>
      <c r="D309" s="210" t="s">
        <v>56</v>
      </c>
      <c r="E309" s="221"/>
      <c r="F309" s="221"/>
      <c r="G309" s="211">
        <f>SUM(E309:F309)*C309</f>
        <v>0</v>
      </c>
      <c r="H309" s="193"/>
    </row>
    <row r="310" spans="1:8" s="8" customFormat="1" x14ac:dyDescent="0.3">
      <c r="A310" s="115"/>
      <c r="B310" s="234" t="s">
        <v>302</v>
      </c>
      <c r="C310" s="234"/>
      <c r="D310" s="234"/>
      <c r="E310" s="118">
        <f>SUMPRODUCT(E248:E309,C248:C309)</f>
        <v>0</v>
      </c>
      <c r="F310" s="118">
        <f>SUMPRODUCT(F248:F309,C248:C309)</f>
        <v>0</v>
      </c>
      <c r="G310" s="171">
        <f>SUM(G248:G309)</f>
        <v>0</v>
      </c>
    </row>
    <row r="311" spans="1:8" s="8" customFormat="1" x14ac:dyDescent="0.3">
      <c r="A311" s="24" t="s">
        <v>126</v>
      </c>
      <c r="B311" s="25" t="s">
        <v>104</v>
      </c>
      <c r="C311" s="98"/>
      <c r="D311" s="98"/>
      <c r="E311" s="28"/>
      <c r="F311" s="28"/>
      <c r="G311" s="28"/>
    </row>
    <row r="312" spans="1:8" s="8" customFormat="1" x14ac:dyDescent="0.3">
      <c r="A312" s="114" t="s">
        <v>54</v>
      </c>
      <c r="B312" s="25" t="s">
        <v>303</v>
      </c>
      <c r="C312" s="98"/>
      <c r="D312" s="98"/>
      <c r="E312" s="28"/>
      <c r="F312" s="28"/>
      <c r="G312" s="28"/>
    </row>
    <row r="313" spans="1:8" s="8" customFormat="1" x14ac:dyDescent="0.3">
      <c r="A313" s="113" t="s">
        <v>14</v>
      </c>
      <c r="B313" s="168" t="s">
        <v>304</v>
      </c>
      <c r="C313" s="213">
        <v>1</v>
      </c>
      <c r="D313" s="214" t="s">
        <v>56</v>
      </c>
      <c r="E313" s="222"/>
      <c r="F313" s="222"/>
      <c r="G313" s="218">
        <f>SUM(E313:F313)*C313</f>
        <v>0</v>
      </c>
    </row>
    <row r="314" spans="1:8" s="8" customFormat="1" x14ac:dyDescent="0.3">
      <c r="A314" s="113" t="s">
        <v>15</v>
      </c>
      <c r="B314" s="168" t="s">
        <v>305</v>
      </c>
      <c r="C314" s="213">
        <v>140</v>
      </c>
      <c r="D314" s="214" t="s">
        <v>64</v>
      </c>
      <c r="E314" s="222"/>
      <c r="F314" s="222"/>
      <c r="G314" s="218">
        <f t="shared" ref="G314:G321" si="45">SUM(E314:F314)*C314</f>
        <v>0</v>
      </c>
    </row>
    <row r="315" spans="1:8" s="8" customFormat="1" x14ac:dyDescent="0.3">
      <c r="A315" s="113" t="s">
        <v>60</v>
      </c>
      <c r="B315" s="168" t="s">
        <v>306</v>
      </c>
      <c r="C315" s="213">
        <v>40</v>
      </c>
      <c r="D315" s="214" t="s">
        <v>64</v>
      </c>
      <c r="E315" s="222"/>
      <c r="F315" s="222"/>
      <c r="G315" s="218">
        <f t="shared" si="45"/>
        <v>0</v>
      </c>
    </row>
    <row r="316" spans="1:8" s="8" customFormat="1" x14ac:dyDescent="0.3">
      <c r="A316" s="113" t="s">
        <v>61</v>
      </c>
      <c r="B316" s="168" t="s">
        <v>307</v>
      </c>
      <c r="C316" s="213">
        <v>20</v>
      </c>
      <c r="D316" s="214" t="s">
        <v>64</v>
      </c>
      <c r="E316" s="222"/>
      <c r="F316" s="222"/>
      <c r="G316" s="218">
        <f t="shared" si="45"/>
        <v>0</v>
      </c>
    </row>
    <row r="317" spans="1:8" s="8" customFormat="1" x14ac:dyDescent="0.3">
      <c r="A317" s="113" t="s">
        <v>62</v>
      </c>
      <c r="B317" s="168" t="s">
        <v>308</v>
      </c>
      <c r="C317" s="213">
        <v>6</v>
      </c>
      <c r="D317" s="214" t="s">
        <v>64</v>
      </c>
      <c r="E317" s="222"/>
      <c r="F317" s="222"/>
      <c r="G317" s="218">
        <f t="shared" si="45"/>
        <v>0</v>
      </c>
    </row>
    <row r="318" spans="1:8" s="8" customFormat="1" x14ac:dyDescent="0.3">
      <c r="A318" s="113" t="s">
        <v>63</v>
      </c>
      <c r="B318" s="168" t="s">
        <v>309</v>
      </c>
      <c r="C318" s="213">
        <v>25</v>
      </c>
      <c r="D318" s="214" t="s">
        <v>64</v>
      </c>
      <c r="E318" s="222"/>
      <c r="F318" s="222"/>
      <c r="G318" s="218">
        <f t="shared" si="45"/>
        <v>0</v>
      </c>
    </row>
    <row r="319" spans="1:8" s="8" customFormat="1" x14ac:dyDescent="0.3">
      <c r="A319" s="113" t="s">
        <v>107</v>
      </c>
      <c r="B319" s="168" t="s">
        <v>310</v>
      </c>
      <c r="C319" s="213">
        <v>3</v>
      </c>
      <c r="D319" s="214" t="s">
        <v>56</v>
      </c>
      <c r="E319" s="222"/>
      <c r="F319" s="222"/>
      <c r="G319" s="218">
        <f t="shared" si="45"/>
        <v>0</v>
      </c>
    </row>
    <row r="320" spans="1:8" s="8" customFormat="1" x14ac:dyDescent="0.3">
      <c r="A320" s="113" t="s">
        <v>108</v>
      </c>
      <c r="B320" s="168" t="s">
        <v>311</v>
      </c>
      <c r="C320" s="213">
        <v>2</v>
      </c>
      <c r="D320" s="214" t="s">
        <v>56</v>
      </c>
      <c r="E320" s="222"/>
      <c r="F320" s="222"/>
      <c r="G320" s="218">
        <f t="shared" si="45"/>
        <v>0</v>
      </c>
    </row>
    <row r="321" spans="1:8" s="8" customFormat="1" ht="26" x14ac:dyDescent="0.3">
      <c r="A321" s="113" t="s">
        <v>109</v>
      </c>
      <c r="B321" s="168" t="s">
        <v>757</v>
      </c>
      <c r="C321" s="213">
        <v>3</v>
      </c>
      <c r="D321" s="214" t="s">
        <v>105</v>
      </c>
      <c r="E321" s="222"/>
      <c r="F321" s="222"/>
      <c r="G321" s="218">
        <f t="shared" si="45"/>
        <v>0</v>
      </c>
    </row>
    <row r="322" spans="1:8" s="8" customFormat="1" ht="26" x14ac:dyDescent="0.3">
      <c r="A322" s="113" t="s">
        <v>110</v>
      </c>
      <c r="B322" s="168" t="s">
        <v>758</v>
      </c>
      <c r="C322" s="213">
        <v>1</v>
      </c>
      <c r="D322" s="214" t="s">
        <v>105</v>
      </c>
      <c r="E322" s="222"/>
      <c r="F322" s="222"/>
      <c r="G322" s="218">
        <f t="shared" ref="G322" si="46">SUM(E322:F322)*C322</f>
        <v>0</v>
      </c>
      <c r="H322" s="193"/>
    </row>
    <row r="323" spans="1:8" s="8" customFormat="1" x14ac:dyDescent="0.3">
      <c r="A323" s="114" t="s">
        <v>70</v>
      </c>
      <c r="B323" s="25" t="s">
        <v>614</v>
      </c>
      <c r="C323" s="98"/>
      <c r="D323" s="98"/>
      <c r="E323" s="28"/>
      <c r="F323" s="28"/>
      <c r="G323" s="28"/>
    </row>
    <row r="324" spans="1:8" s="8" customFormat="1" ht="39" x14ac:dyDescent="0.3">
      <c r="A324" s="87" t="s">
        <v>57</v>
      </c>
      <c r="B324" s="88" t="s">
        <v>759</v>
      </c>
      <c r="C324" s="85">
        <v>1</v>
      </c>
      <c r="D324" s="86" t="s">
        <v>56</v>
      </c>
      <c r="E324" s="172"/>
      <c r="F324" s="172"/>
      <c r="G324" s="218">
        <f t="shared" ref="G324:G343" si="47">SUM(E324:F324)*C324</f>
        <v>0</v>
      </c>
    </row>
    <row r="325" spans="1:8" s="8" customFormat="1" ht="39" x14ac:dyDescent="0.3">
      <c r="A325" s="87" t="s">
        <v>73</v>
      </c>
      <c r="B325" s="88" t="s">
        <v>760</v>
      </c>
      <c r="C325" s="85">
        <v>1</v>
      </c>
      <c r="D325" s="86" t="s">
        <v>56</v>
      </c>
      <c r="E325" s="172"/>
      <c r="F325" s="172"/>
      <c r="G325" s="218">
        <f t="shared" si="47"/>
        <v>0</v>
      </c>
    </row>
    <row r="326" spans="1:8" s="8" customFormat="1" ht="39" x14ac:dyDescent="0.3">
      <c r="A326" s="87" t="s">
        <v>74</v>
      </c>
      <c r="B326" s="88" t="s">
        <v>760</v>
      </c>
      <c r="C326" s="85">
        <v>1</v>
      </c>
      <c r="D326" s="86" t="s">
        <v>56</v>
      </c>
      <c r="E326" s="172"/>
      <c r="F326" s="172"/>
      <c r="G326" s="218">
        <f t="shared" ref="G326" si="48">SUM(E326:F326)*C326</f>
        <v>0</v>
      </c>
    </row>
    <row r="327" spans="1:8" s="8" customFormat="1" x14ac:dyDescent="0.3">
      <c r="A327" s="87" t="s">
        <v>75</v>
      </c>
      <c r="B327" s="88" t="s">
        <v>312</v>
      </c>
      <c r="C327" s="85"/>
      <c r="D327" s="86" t="s">
        <v>245</v>
      </c>
      <c r="E327" s="219"/>
      <c r="F327" s="219"/>
      <c r="G327" s="218"/>
    </row>
    <row r="328" spans="1:8" s="8" customFormat="1" x14ac:dyDescent="0.3">
      <c r="A328" s="87" t="s">
        <v>315</v>
      </c>
      <c r="B328" s="88" t="s">
        <v>313</v>
      </c>
      <c r="C328" s="85">
        <v>1</v>
      </c>
      <c r="D328" s="86" t="s">
        <v>56</v>
      </c>
      <c r="E328" s="172"/>
      <c r="F328" s="172"/>
      <c r="G328" s="218">
        <f t="shared" si="47"/>
        <v>0</v>
      </c>
    </row>
    <row r="329" spans="1:8" s="8" customFormat="1" x14ac:dyDescent="0.3">
      <c r="A329" s="87" t="s">
        <v>761</v>
      </c>
      <c r="B329" s="88" t="s">
        <v>762</v>
      </c>
      <c r="C329" s="85">
        <v>1</v>
      </c>
      <c r="D329" s="86" t="s">
        <v>56</v>
      </c>
      <c r="E329" s="172"/>
      <c r="F329" s="172"/>
      <c r="G329" s="218">
        <f t="shared" si="47"/>
        <v>0</v>
      </c>
    </row>
    <row r="330" spans="1:8" s="8" customFormat="1" x14ac:dyDescent="0.3">
      <c r="A330" s="87" t="s">
        <v>763</v>
      </c>
      <c r="B330" s="88" t="s">
        <v>764</v>
      </c>
      <c r="C330" s="85">
        <v>1</v>
      </c>
      <c r="D330" s="86" t="s">
        <v>56</v>
      </c>
      <c r="E330" s="172"/>
      <c r="F330" s="172"/>
      <c r="G330" s="218">
        <f t="shared" ref="G330" si="49">SUM(E330:F330)*C330</f>
        <v>0</v>
      </c>
    </row>
    <row r="331" spans="1:8" s="8" customFormat="1" x14ac:dyDescent="0.3">
      <c r="A331" s="87" t="s">
        <v>765</v>
      </c>
      <c r="B331" s="88" t="s">
        <v>766</v>
      </c>
      <c r="C331" s="85">
        <v>1</v>
      </c>
      <c r="D331" s="86" t="s">
        <v>56</v>
      </c>
      <c r="E331" s="172"/>
      <c r="F331" s="172"/>
      <c r="G331" s="218">
        <f t="shared" si="47"/>
        <v>0</v>
      </c>
    </row>
    <row r="332" spans="1:8" s="8" customFormat="1" x14ac:dyDescent="0.3">
      <c r="A332" s="87" t="s">
        <v>119</v>
      </c>
      <c r="B332" s="88" t="s">
        <v>314</v>
      </c>
      <c r="C332" s="85"/>
      <c r="D332" s="86" t="s">
        <v>245</v>
      </c>
      <c r="E332" s="219"/>
      <c r="F332" s="219"/>
      <c r="G332" s="218"/>
    </row>
    <row r="333" spans="1:8" s="8" customFormat="1" x14ac:dyDescent="0.3">
      <c r="A333" s="87" t="s">
        <v>317</v>
      </c>
      <c r="B333" s="88" t="s">
        <v>767</v>
      </c>
      <c r="C333" s="85">
        <v>1</v>
      </c>
      <c r="D333" s="86" t="s">
        <v>56</v>
      </c>
      <c r="E333" s="172"/>
      <c r="F333" s="172"/>
      <c r="G333" s="218">
        <f t="shared" si="47"/>
        <v>0</v>
      </c>
    </row>
    <row r="334" spans="1:8" s="8" customFormat="1" x14ac:dyDescent="0.3">
      <c r="A334" s="87" t="s">
        <v>319</v>
      </c>
      <c r="B334" s="88" t="s">
        <v>768</v>
      </c>
      <c r="C334" s="85">
        <v>2</v>
      </c>
      <c r="D334" s="86" t="s">
        <v>56</v>
      </c>
      <c r="E334" s="172"/>
      <c r="F334" s="172"/>
      <c r="G334" s="218">
        <f t="shared" ref="G334" si="50">SUM(E334:F334)*C334</f>
        <v>0</v>
      </c>
    </row>
    <row r="335" spans="1:8" s="8" customFormat="1" x14ac:dyDescent="0.3">
      <c r="A335" s="87" t="s">
        <v>120</v>
      </c>
      <c r="B335" s="88" t="s">
        <v>316</v>
      </c>
      <c r="C335" s="85"/>
      <c r="D335" s="86" t="s">
        <v>245</v>
      </c>
      <c r="E335" s="219"/>
      <c r="F335" s="219"/>
      <c r="G335" s="218"/>
    </row>
    <row r="336" spans="1:8" s="8" customFormat="1" x14ac:dyDescent="0.3">
      <c r="A336" s="87" t="s">
        <v>769</v>
      </c>
      <c r="B336" s="88" t="s">
        <v>318</v>
      </c>
      <c r="C336" s="85">
        <v>1</v>
      </c>
      <c r="D336" s="86" t="s">
        <v>56</v>
      </c>
      <c r="E336" s="172"/>
      <c r="F336" s="172"/>
      <c r="G336" s="218">
        <f t="shared" si="47"/>
        <v>0</v>
      </c>
    </row>
    <row r="337" spans="1:8" s="8" customFormat="1" x14ac:dyDescent="0.3">
      <c r="A337" s="87" t="s">
        <v>770</v>
      </c>
      <c r="B337" s="88" t="s">
        <v>320</v>
      </c>
      <c r="C337" s="85">
        <v>7</v>
      </c>
      <c r="D337" s="86" t="s">
        <v>56</v>
      </c>
      <c r="E337" s="172"/>
      <c r="F337" s="172"/>
      <c r="G337" s="218">
        <f t="shared" si="47"/>
        <v>0</v>
      </c>
    </row>
    <row r="338" spans="1:8" s="8" customFormat="1" x14ac:dyDescent="0.3">
      <c r="A338" s="87" t="s">
        <v>771</v>
      </c>
      <c r="B338" s="88" t="s">
        <v>321</v>
      </c>
      <c r="C338" s="85">
        <v>8</v>
      </c>
      <c r="D338" s="86" t="s">
        <v>56</v>
      </c>
      <c r="E338" s="172"/>
      <c r="F338" s="172"/>
      <c r="G338" s="218">
        <f t="shared" si="47"/>
        <v>0</v>
      </c>
    </row>
    <row r="339" spans="1:8" s="8" customFormat="1" x14ac:dyDescent="0.3">
      <c r="A339" s="87" t="s">
        <v>772</v>
      </c>
      <c r="B339" s="88" t="s">
        <v>322</v>
      </c>
      <c r="C339" s="85">
        <v>10</v>
      </c>
      <c r="D339" s="86" t="s">
        <v>56</v>
      </c>
      <c r="E339" s="172"/>
      <c r="F339" s="172"/>
      <c r="G339" s="218">
        <f t="shared" si="47"/>
        <v>0</v>
      </c>
      <c r="H339" s="193"/>
    </row>
    <row r="340" spans="1:8" s="8" customFormat="1" x14ac:dyDescent="0.3">
      <c r="A340" s="87" t="s">
        <v>121</v>
      </c>
      <c r="B340" s="88" t="s">
        <v>323</v>
      </c>
      <c r="C340" s="85">
        <v>1</v>
      </c>
      <c r="D340" s="86" t="s">
        <v>56</v>
      </c>
      <c r="E340" s="172"/>
      <c r="F340" s="172"/>
      <c r="G340" s="218">
        <f t="shared" si="47"/>
        <v>0</v>
      </c>
      <c r="H340" s="193"/>
    </row>
    <row r="341" spans="1:8" s="8" customFormat="1" x14ac:dyDescent="0.3">
      <c r="A341" s="87" t="s">
        <v>122</v>
      </c>
      <c r="B341" s="88" t="s">
        <v>324</v>
      </c>
      <c r="C341" s="85">
        <v>7</v>
      </c>
      <c r="D341" s="86" t="s">
        <v>56</v>
      </c>
      <c r="E341" s="172"/>
      <c r="F341" s="172"/>
      <c r="G341" s="218">
        <f t="shared" si="47"/>
        <v>0</v>
      </c>
      <c r="H341" s="193"/>
    </row>
    <row r="342" spans="1:8" s="8" customFormat="1" x14ac:dyDescent="0.3">
      <c r="A342" s="87" t="s">
        <v>123</v>
      </c>
      <c r="B342" s="88" t="s">
        <v>325</v>
      </c>
      <c r="C342" s="85">
        <v>4</v>
      </c>
      <c r="D342" s="86" t="s">
        <v>56</v>
      </c>
      <c r="E342" s="172"/>
      <c r="F342" s="172"/>
      <c r="G342" s="218">
        <f t="shared" si="47"/>
        <v>0</v>
      </c>
      <c r="H342" s="193"/>
    </row>
    <row r="343" spans="1:8" s="8" customFormat="1" x14ac:dyDescent="0.3">
      <c r="A343" s="87" t="s">
        <v>124</v>
      </c>
      <c r="B343" s="88" t="s">
        <v>326</v>
      </c>
      <c r="C343" s="85">
        <v>100</v>
      </c>
      <c r="D343" s="86" t="s">
        <v>64</v>
      </c>
      <c r="E343" s="172"/>
      <c r="F343" s="172"/>
      <c r="G343" s="218">
        <f t="shared" si="47"/>
        <v>0</v>
      </c>
      <c r="H343" s="193"/>
    </row>
    <row r="344" spans="1:8" s="8" customFormat="1" ht="40.5" customHeight="1" x14ac:dyDescent="0.3">
      <c r="A344" s="87" t="s">
        <v>125</v>
      </c>
      <c r="B344" s="88" t="s">
        <v>773</v>
      </c>
      <c r="C344" s="85">
        <v>1</v>
      </c>
      <c r="D344" s="86" t="s">
        <v>56</v>
      </c>
      <c r="E344" s="172"/>
      <c r="F344" s="172"/>
      <c r="G344" s="218">
        <f t="shared" ref="G344" si="51">SUM(E344:F344)*C344</f>
        <v>0</v>
      </c>
      <c r="H344" s="193"/>
    </row>
    <row r="345" spans="1:8" s="8" customFormat="1" x14ac:dyDescent="0.3">
      <c r="A345" s="24" t="s">
        <v>71</v>
      </c>
      <c r="B345" s="25" t="s">
        <v>616</v>
      </c>
      <c r="C345" s="98"/>
      <c r="D345" s="98"/>
      <c r="E345" s="28"/>
      <c r="F345" s="28"/>
      <c r="G345" s="28"/>
    </row>
    <row r="346" spans="1:8" s="8" customFormat="1" ht="69" customHeight="1" x14ac:dyDescent="0.3">
      <c r="A346" s="153" t="s">
        <v>65</v>
      </c>
      <c r="B346" s="150" t="s">
        <v>902</v>
      </c>
      <c r="C346" s="151">
        <v>89</v>
      </c>
      <c r="D346" s="152" t="s">
        <v>56</v>
      </c>
      <c r="E346" s="173"/>
      <c r="F346" s="173"/>
      <c r="G346" s="211">
        <f t="shared" ref="G346:G348" si="52">SUM(E346:F346)*C346</f>
        <v>0</v>
      </c>
    </row>
    <row r="347" spans="1:8" s="8" customFormat="1" ht="65" x14ac:dyDescent="0.3">
      <c r="A347" s="153" t="s">
        <v>69</v>
      </c>
      <c r="B347" s="150" t="s">
        <v>903</v>
      </c>
      <c r="C347" s="151">
        <v>2</v>
      </c>
      <c r="D347" s="152" t="s">
        <v>56</v>
      </c>
      <c r="E347" s="173"/>
      <c r="F347" s="173"/>
      <c r="G347" s="211">
        <f t="shared" si="52"/>
        <v>0</v>
      </c>
    </row>
    <row r="348" spans="1:8" s="8" customFormat="1" ht="66" customHeight="1" x14ac:dyDescent="0.3">
      <c r="A348" s="153" t="s">
        <v>115</v>
      </c>
      <c r="B348" s="150" t="s">
        <v>904</v>
      </c>
      <c r="C348" s="151">
        <v>8</v>
      </c>
      <c r="D348" s="152" t="s">
        <v>56</v>
      </c>
      <c r="E348" s="173"/>
      <c r="F348" s="173"/>
      <c r="G348" s="211">
        <f t="shared" si="52"/>
        <v>0</v>
      </c>
    </row>
    <row r="349" spans="1:8" s="8" customFormat="1" ht="26" x14ac:dyDescent="0.3">
      <c r="A349" s="87" t="s">
        <v>116</v>
      </c>
      <c r="B349" s="88" t="s">
        <v>774</v>
      </c>
      <c r="C349" s="85">
        <v>9</v>
      </c>
      <c r="D349" s="86" t="s">
        <v>56</v>
      </c>
      <c r="E349" s="172"/>
      <c r="F349" s="172"/>
      <c r="G349" s="218">
        <f t="shared" ref="G349:G387" si="53">SUM(E349:F349)*C349</f>
        <v>0</v>
      </c>
    </row>
    <row r="350" spans="1:8" s="8" customFormat="1" x14ac:dyDescent="0.3">
      <c r="A350" s="87" t="s">
        <v>117</v>
      </c>
      <c r="B350" s="88" t="s">
        <v>327</v>
      </c>
      <c r="C350" s="85">
        <v>2</v>
      </c>
      <c r="D350" s="86" t="s">
        <v>56</v>
      </c>
      <c r="E350" s="172"/>
      <c r="F350" s="172"/>
      <c r="G350" s="218">
        <f t="shared" si="53"/>
        <v>0</v>
      </c>
    </row>
    <row r="351" spans="1:8" s="8" customFormat="1" x14ac:dyDescent="0.3">
      <c r="A351" s="87" t="s">
        <v>118</v>
      </c>
      <c r="B351" s="88" t="s">
        <v>1072</v>
      </c>
      <c r="C351" s="85"/>
      <c r="D351" s="86"/>
      <c r="E351" s="219"/>
      <c r="F351" s="219"/>
      <c r="G351" s="218"/>
    </row>
    <row r="352" spans="1:8" s="8" customFormat="1" x14ac:dyDescent="0.3">
      <c r="A352" s="87" t="s">
        <v>627</v>
      </c>
      <c r="B352" s="88" t="s">
        <v>330</v>
      </c>
      <c r="C352" s="85">
        <v>2800</v>
      </c>
      <c r="D352" s="86" t="s">
        <v>64</v>
      </c>
      <c r="E352" s="172"/>
      <c r="F352" s="172"/>
      <c r="G352" s="211">
        <f t="shared" si="53"/>
        <v>0</v>
      </c>
    </row>
    <row r="353" spans="1:7" s="8" customFormat="1" x14ac:dyDescent="0.3">
      <c r="A353" s="87" t="s">
        <v>628</v>
      </c>
      <c r="B353" s="88" t="s">
        <v>332</v>
      </c>
      <c r="C353" s="85">
        <v>825</v>
      </c>
      <c r="D353" s="86" t="s">
        <v>64</v>
      </c>
      <c r="E353" s="172"/>
      <c r="F353" s="172"/>
      <c r="G353" s="211">
        <f t="shared" si="53"/>
        <v>0</v>
      </c>
    </row>
    <row r="354" spans="1:7" s="8" customFormat="1" x14ac:dyDescent="0.3">
      <c r="A354" s="87" t="s">
        <v>775</v>
      </c>
      <c r="B354" s="88" t="s">
        <v>776</v>
      </c>
      <c r="C354" s="85">
        <v>250</v>
      </c>
      <c r="D354" s="86" t="s">
        <v>64</v>
      </c>
      <c r="E354" s="172"/>
      <c r="F354" s="172"/>
      <c r="G354" s="211">
        <f t="shared" ref="G354" si="54">SUM(E354:F354)*C354</f>
        <v>0</v>
      </c>
    </row>
    <row r="355" spans="1:7" s="8" customFormat="1" x14ac:dyDescent="0.3">
      <c r="A355" s="87" t="s">
        <v>1070</v>
      </c>
      <c r="B355" s="88" t="s">
        <v>1071</v>
      </c>
      <c r="C355" s="85">
        <v>100</v>
      </c>
      <c r="D355" s="86" t="s">
        <v>64</v>
      </c>
      <c r="E355" s="172"/>
      <c r="F355" s="172"/>
      <c r="G355" s="211">
        <f t="shared" ref="G355" si="55">SUM(E355:F355)*C355</f>
        <v>0</v>
      </c>
    </row>
    <row r="356" spans="1:7" s="8" customFormat="1" x14ac:dyDescent="0.3">
      <c r="A356" s="87" t="s">
        <v>129</v>
      </c>
      <c r="B356" s="88" t="s">
        <v>333</v>
      </c>
      <c r="C356" s="85"/>
      <c r="D356" s="86"/>
      <c r="E356" s="219"/>
      <c r="F356" s="219"/>
      <c r="G356" s="211"/>
    </row>
    <row r="357" spans="1:7" s="8" customFormat="1" x14ac:dyDescent="0.3">
      <c r="A357" s="87" t="s">
        <v>629</v>
      </c>
      <c r="B357" s="88" t="s">
        <v>335</v>
      </c>
      <c r="C357" s="85">
        <v>2</v>
      </c>
      <c r="D357" s="86" t="s">
        <v>56</v>
      </c>
      <c r="E357" s="172"/>
      <c r="F357" s="172"/>
      <c r="G357" s="211">
        <f t="shared" si="53"/>
        <v>0</v>
      </c>
    </row>
    <row r="358" spans="1:7" s="8" customFormat="1" x14ac:dyDescent="0.3">
      <c r="A358" s="87" t="s">
        <v>630</v>
      </c>
      <c r="B358" s="88" t="s">
        <v>337</v>
      </c>
      <c r="C358" s="85">
        <v>5</v>
      </c>
      <c r="D358" s="86" t="s">
        <v>56</v>
      </c>
      <c r="E358" s="172"/>
      <c r="F358" s="172"/>
      <c r="G358" s="211">
        <f t="shared" si="53"/>
        <v>0</v>
      </c>
    </row>
    <row r="359" spans="1:7" s="8" customFormat="1" x14ac:dyDescent="0.3">
      <c r="A359" s="87" t="s">
        <v>631</v>
      </c>
      <c r="B359" s="88" t="s">
        <v>339</v>
      </c>
      <c r="C359" s="85">
        <v>9</v>
      </c>
      <c r="D359" s="86" t="s">
        <v>56</v>
      </c>
      <c r="E359" s="172"/>
      <c r="F359" s="172"/>
      <c r="G359" s="211">
        <f t="shared" si="53"/>
        <v>0</v>
      </c>
    </row>
    <row r="360" spans="1:7" s="8" customFormat="1" x14ac:dyDescent="0.3">
      <c r="A360" s="87" t="s">
        <v>632</v>
      </c>
      <c r="B360" s="88" t="s">
        <v>777</v>
      </c>
      <c r="C360" s="85">
        <v>3</v>
      </c>
      <c r="D360" s="86" t="s">
        <v>56</v>
      </c>
      <c r="E360" s="172"/>
      <c r="F360" s="172"/>
      <c r="G360" s="218">
        <f t="shared" ref="G360" si="56">SUM(E360:F360)*C360</f>
        <v>0</v>
      </c>
    </row>
    <row r="361" spans="1:7" s="8" customFormat="1" x14ac:dyDescent="0.3">
      <c r="A361" s="87" t="s">
        <v>633</v>
      </c>
      <c r="B361" s="88" t="s">
        <v>340</v>
      </c>
      <c r="C361" s="85">
        <v>4</v>
      </c>
      <c r="D361" s="86" t="s">
        <v>56</v>
      </c>
      <c r="E361" s="172"/>
      <c r="F361" s="172"/>
      <c r="G361" s="218">
        <f t="shared" si="53"/>
        <v>0</v>
      </c>
    </row>
    <row r="362" spans="1:7" s="8" customFormat="1" x14ac:dyDescent="0.3">
      <c r="A362" s="87" t="s">
        <v>778</v>
      </c>
      <c r="B362" s="88" t="s">
        <v>341</v>
      </c>
      <c r="C362" s="85">
        <v>34</v>
      </c>
      <c r="D362" s="86" t="s">
        <v>56</v>
      </c>
      <c r="E362" s="172"/>
      <c r="F362" s="172"/>
      <c r="G362" s="218">
        <f t="shared" si="53"/>
        <v>0</v>
      </c>
    </row>
    <row r="363" spans="1:7" s="8" customFormat="1" x14ac:dyDescent="0.3">
      <c r="A363" s="87" t="s">
        <v>130</v>
      </c>
      <c r="B363" s="88" t="s">
        <v>342</v>
      </c>
      <c r="C363" s="85"/>
      <c r="D363" s="86"/>
      <c r="E363" s="219"/>
      <c r="F363" s="219"/>
      <c r="G363" s="218"/>
    </row>
    <row r="364" spans="1:7" s="8" customFormat="1" x14ac:dyDescent="0.3">
      <c r="A364" s="87" t="s">
        <v>329</v>
      </c>
      <c r="B364" s="88" t="s">
        <v>337</v>
      </c>
      <c r="C364" s="85">
        <v>4</v>
      </c>
      <c r="D364" s="86" t="s">
        <v>56</v>
      </c>
      <c r="E364" s="172"/>
      <c r="F364" s="172"/>
      <c r="G364" s="218">
        <f t="shared" si="53"/>
        <v>0</v>
      </c>
    </row>
    <row r="365" spans="1:7" s="8" customFormat="1" x14ac:dyDescent="0.3">
      <c r="A365" s="87" t="s">
        <v>331</v>
      </c>
      <c r="B365" s="88" t="s">
        <v>343</v>
      </c>
      <c r="C365" s="85">
        <v>2</v>
      </c>
      <c r="D365" s="86" t="s">
        <v>56</v>
      </c>
      <c r="E365" s="172"/>
      <c r="F365" s="172"/>
      <c r="G365" s="218">
        <f t="shared" si="53"/>
        <v>0</v>
      </c>
    </row>
    <row r="366" spans="1:7" s="8" customFormat="1" x14ac:dyDescent="0.3">
      <c r="A366" s="87" t="s">
        <v>634</v>
      </c>
      <c r="B366" s="88" t="s">
        <v>344</v>
      </c>
      <c r="C366" s="85">
        <v>18</v>
      </c>
      <c r="D366" s="86" t="s">
        <v>56</v>
      </c>
      <c r="E366" s="172"/>
      <c r="F366" s="172"/>
      <c r="G366" s="218">
        <f t="shared" si="53"/>
        <v>0</v>
      </c>
    </row>
    <row r="367" spans="1:7" s="8" customFormat="1" x14ac:dyDescent="0.3">
      <c r="A367" s="87" t="s">
        <v>140</v>
      </c>
      <c r="B367" s="88" t="s">
        <v>345</v>
      </c>
      <c r="C367" s="85"/>
      <c r="D367" s="86"/>
      <c r="E367" s="219"/>
      <c r="F367" s="219"/>
      <c r="G367" s="218"/>
    </row>
    <row r="368" spans="1:7" s="8" customFormat="1" x14ac:dyDescent="0.3">
      <c r="A368" s="87" t="s">
        <v>334</v>
      </c>
      <c r="B368" s="88" t="s">
        <v>340</v>
      </c>
      <c r="C368" s="85">
        <v>1</v>
      </c>
      <c r="D368" s="86" t="s">
        <v>56</v>
      </c>
      <c r="E368" s="172"/>
      <c r="F368" s="172"/>
      <c r="G368" s="218">
        <f t="shared" si="53"/>
        <v>0</v>
      </c>
    </row>
    <row r="369" spans="1:7" s="8" customFormat="1" x14ac:dyDescent="0.3">
      <c r="A369" s="87" t="s">
        <v>336</v>
      </c>
      <c r="B369" s="88" t="s">
        <v>343</v>
      </c>
      <c r="C369" s="85">
        <v>1</v>
      </c>
      <c r="D369" s="86" t="s">
        <v>56</v>
      </c>
      <c r="E369" s="172"/>
      <c r="F369" s="172"/>
      <c r="G369" s="218">
        <f t="shared" si="53"/>
        <v>0</v>
      </c>
    </row>
    <row r="370" spans="1:7" s="8" customFormat="1" x14ac:dyDescent="0.3">
      <c r="A370" s="87" t="s">
        <v>338</v>
      </c>
      <c r="B370" s="88" t="s">
        <v>344</v>
      </c>
      <c r="C370" s="85">
        <v>2</v>
      </c>
      <c r="D370" s="86" t="s">
        <v>56</v>
      </c>
      <c r="E370" s="172"/>
      <c r="F370" s="172"/>
      <c r="G370" s="218">
        <f t="shared" si="53"/>
        <v>0</v>
      </c>
    </row>
    <row r="371" spans="1:7" s="8" customFormat="1" x14ac:dyDescent="0.3">
      <c r="A371" s="87" t="s">
        <v>141</v>
      </c>
      <c r="B371" s="88" t="s">
        <v>346</v>
      </c>
      <c r="C371" s="85">
        <v>61</v>
      </c>
      <c r="D371" s="86" t="s">
        <v>56</v>
      </c>
      <c r="E371" s="172"/>
      <c r="F371" s="172"/>
      <c r="G371" s="218">
        <f t="shared" si="53"/>
        <v>0</v>
      </c>
    </row>
    <row r="372" spans="1:7" s="8" customFormat="1" x14ac:dyDescent="0.3">
      <c r="A372" s="87" t="s">
        <v>142</v>
      </c>
      <c r="B372" s="88" t="s">
        <v>347</v>
      </c>
      <c r="C372" s="85">
        <v>7</v>
      </c>
      <c r="D372" s="86" t="s">
        <v>56</v>
      </c>
      <c r="E372" s="172"/>
      <c r="F372" s="172"/>
      <c r="G372" s="218">
        <f t="shared" si="53"/>
        <v>0</v>
      </c>
    </row>
    <row r="373" spans="1:7" s="8" customFormat="1" x14ac:dyDescent="0.3">
      <c r="A373" s="87" t="s">
        <v>143</v>
      </c>
      <c r="B373" s="88" t="s">
        <v>348</v>
      </c>
      <c r="C373" s="85"/>
      <c r="D373" s="86"/>
      <c r="E373" s="219"/>
      <c r="F373" s="219"/>
      <c r="G373" s="218"/>
    </row>
    <row r="374" spans="1:7" s="8" customFormat="1" x14ac:dyDescent="0.3">
      <c r="A374" s="87" t="s">
        <v>635</v>
      </c>
      <c r="B374" s="88" t="s">
        <v>350</v>
      </c>
      <c r="C374" s="85">
        <v>21</v>
      </c>
      <c r="D374" s="86" t="s">
        <v>56</v>
      </c>
      <c r="E374" s="172"/>
      <c r="F374" s="172"/>
      <c r="G374" s="218">
        <f t="shared" si="53"/>
        <v>0</v>
      </c>
    </row>
    <row r="375" spans="1:7" s="8" customFormat="1" x14ac:dyDescent="0.3">
      <c r="A375" s="87" t="s">
        <v>636</v>
      </c>
      <c r="B375" s="88" t="s">
        <v>352</v>
      </c>
      <c r="C375" s="85">
        <v>9</v>
      </c>
      <c r="D375" s="86" t="s">
        <v>56</v>
      </c>
      <c r="E375" s="172"/>
      <c r="F375" s="172"/>
      <c r="G375" s="218">
        <f t="shared" si="53"/>
        <v>0</v>
      </c>
    </row>
    <row r="376" spans="1:7" s="8" customFormat="1" x14ac:dyDescent="0.3">
      <c r="A376" s="87" t="s">
        <v>637</v>
      </c>
      <c r="B376" s="88" t="s">
        <v>354</v>
      </c>
      <c r="C376" s="85">
        <v>6</v>
      </c>
      <c r="D376" s="86" t="s">
        <v>56</v>
      </c>
      <c r="E376" s="172"/>
      <c r="F376" s="172"/>
      <c r="G376" s="218">
        <f t="shared" si="53"/>
        <v>0</v>
      </c>
    </row>
    <row r="377" spans="1:7" s="8" customFormat="1" x14ac:dyDescent="0.3">
      <c r="A377" s="87" t="s">
        <v>638</v>
      </c>
      <c r="B377" s="88" t="s">
        <v>356</v>
      </c>
      <c r="C377" s="85">
        <v>5</v>
      </c>
      <c r="D377" s="86" t="s">
        <v>56</v>
      </c>
      <c r="E377" s="172"/>
      <c r="F377" s="172"/>
      <c r="G377" s="218">
        <f t="shared" si="53"/>
        <v>0</v>
      </c>
    </row>
    <row r="378" spans="1:7" s="197" customFormat="1" x14ac:dyDescent="0.3">
      <c r="A378" s="87" t="s">
        <v>144</v>
      </c>
      <c r="B378" s="88" t="s">
        <v>357</v>
      </c>
      <c r="C378" s="85">
        <v>1</v>
      </c>
      <c r="D378" s="86" t="s">
        <v>56</v>
      </c>
      <c r="E378" s="172"/>
      <c r="F378" s="172"/>
      <c r="G378" s="218">
        <f t="shared" si="53"/>
        <v>0</v>
      </c>
    </row>
    <row r="379" spans="1:7" s="197" customFormat="1" x14ac:dyDescent="0.3">
      <c r="A379" s="87" t="s">
        <v>145</v>
      </c>
      <c r="B379" s="88" t="s">
        <v>358</v>
      </c>
      <c r="C379" s="85"/>
      <c r="D379" s="86"/>
      <c r="E379" s="219"/>
      <c r="F379" s="219"/>
      <c r="G379" s="218"/>
    </row>
    <row r="380" spans="1:7" s="8" customFormat="1" x14ac:dyDescent="0.3">
      <c r="A380" s="113" t="s">
        <v>349</v>
      </c>
      <c r="B380" s="134" t="s">
        <v>350</v>
      </c>
      <c r="C380" s="135">
        <v>177</v>
      </c>
      <c r="D380" s="136" t="s">
        <v>64</v>
      </c>
      <c r="E380" s="174"/>
      <c r="F380" s="174"/>
      <c r="G380" s="218">
        <f t="shared" si="53"/>
        <v>0</v>
      </c>
    </row>
    <row r="381" spans="1:7" s="8" customFormat="1" ht="15.75" customHeight="1" x14ac:dyDescent="0.3">
      <c r="A381" s="113" t="s">
        <v>351</v>
      </c>
      <c r="B381" s="134" t="s">
        <v>352</v>
      </c>
      <c r="C381" s="135">
        <v>36</v>
      </c>
      <c r="D381" s="136" t="s">
        <v>64</v>
      </c>
      <c r="E381" s="174"/>
      <c r="F381" s="174"/>
      <c r="G381" s="218">
        <f t="shared" si="53"/>
        <v>0</v>
      </c>
    </row>
    <row r="382" spans="1:7" s="8" customFormat="1" x14ac:dyDescent="0.3">
      <c r="A382" s="87" t="s">
        <v>353</v>
      </c>
      <c r="B382" s="88" t="s">
        <v>354</v>
      </c>
      <c r="C382" s="85">
        <v>18</v>
      </c>
      <c r="D382" s="86" t="s">
        <v>64</v>
      </c>
      <c r="E382" s="172"/>
      <c r="F382" s="172"/>
      <c r="G382" s="218">
        <f t="shared" si="53"/>
        <v>0</v>
      </c>
    </row>
    <row r="383" spans="1:7" s="197" customFormat="1" x14ac:dyDescent="0.3">
      <c r="A383" s="87" t="s">
        <v>355</v>
      </c>
      <c r="B383" s="88" t="s">
        <v>356</v>
      </c>
      <c r="C383" s="85">
        <v>15</v>
      </c>
      <c r="D383" s="86" t="s">
        <v>64</v>
      </c>
      <c r="E383" s="172"/>
      <c r="F383" s="172"/>
      <c r="G383" s="218">
        <f t="shared" si="53"/>
        <v>0</v>
      </c>
    </row>
    <row r="384" spans="1:7" s="8" customFormat="1" x14ac:dyDescent="0.3">
      <c r="A384" s="87" t="s">
        <v>146</v>
      </c>
      <c r="B384" s="88" t="s">
        <v>779</v>
      </c>
      <c r="C384" s="85"/>
      <c r="D384" s="86"/>
      <c r="E384" s="219"/>
      <c r="F384" s="219"/>
      <c r="G384" s="218"/>
    </row>
    <row r="385" spans="1:7" s="8" customFormat="1" x14ac:dyDescent="0.3">
      <c r="A385" s="113" t="s">
        <v>780</v>
      </c>
      <c r="B385" s="134" t="s">
        <v>350</v>
      </c>
      <c r="C385" s="135">
        <v>45</v>
      </c>
      <c r="D385" s="136" t="s">
        <v>64</v>
      </c>
      <c r="E385" s="174"/>
      <c r="F385" s="174"/>
      <c r="G385" s="218">
        <f t="shared" ref="G385:G386" si="57">SUM(E385:F385)*C385</f>
        <v>0</v>
      </c>
    </row>
    <row r="386" spans="1:7" s="8" customFormat="1" x14ac:dyDescent="0.3">
      <c r="A386" s="113" t="s">
        <v>781</v>
      </c>
      <c r="B386" s="134" t="s">
        <v>352</v>
      </c>
      <c r="C386" s="135">
        <v>29</v>
      </c>
      <c r="D386" s="136" t="s">
        <v>64</v>
      </c>
      <c r="E386" s="174"/>
      <c r="F386" s="174"/>
      <c r="G386" s="218">
        <f t="shared" si="57"/>
        <v>0</v>
      </c>
    </row>
    <row r="387" spans="1:7" s="8" customFormat="1" x14ac:dyDescent="0.3">
      <c r="A387" s="87" t="s">
        <v>147</v>
      </c>
      <c r="B387" s="88" t="s">
        <v>359</v>
      </c>
      <c r="C387" s="85">
        <v>18</v>
      </c>
      <c r="D387" s="86" t="s">
        <v>64</v>
      </c>
      <c r="E387" s="175"/>
      <c r="F387" s="175"/>
      <c r="G387" s="218">
        <f t="shared" si="53"/>
        <v>0</v>
      </c>
    </row>
    <row r="388" spans="1:7" s="8" customFormat="1" x14ac:dyDescent="0.3">
      <c r="A388" s="87" t="s">
        <v>148</v>
      </c>
      <c r="B388" s="134" t="s">
        <v>360</v>
      </c>
      <c r="C388" s="135">
        <v>3</v>
      </c>
      <c r="D388" s="136" t="s">
        <v>56</v>
      </c>
      <c r="E388" s="174"/>
      <c r="F388" s="174"/>
      <c r="G388" s="218">
        <f t="shared" ref="G388:G424" si="58">SUM(E388:F388)*C388</f>
        <v>0</v>
      </c>
    </row>
    <row r="389" spans="1:7" s="8" customFormat="1" x14ac:dyDescent="0.3">
      <c r="A389" s="87" t="s">
        <v>149</v>
      </c>
      <c r="B389" s="88" t="s">
        <v>361</v>
      </c>
      <c r="C389" s="85">
        <v>20</v>
      </c>
      <c r="D389" s="86" t="s">
        <v>64</v>
      </c>
      <c r="E389" s="172"/>
      <c r="F389" s="172"/>
      <c r="G389" s="218">
        <f t="shared" si="58"/>
        <v>0</v>
      </c>
    </row>
    <row r="390" spans="1:7" s="8" customFormat="1" x14ac:dyDescent="0.3">
      <c r="A390" s="87" t="s">
        <v>150</v>
      </c>
      <c r="B390" s="88" t="s">
        <v>362</v>
      </c>
      <c r="C390" s="85">
        <v>15</v>
      </c>
      <c r="D390" s="86" t="s">
        <v>64</v>
      </c>
      <c r="E390" s="172"/>
      <c r="F390" s="172"/>
      <c r="G390" s="218">
        <f t="shared" si="58"/>
        <v>0</v>
      </c>
    </row>
    <row r="391" spans="1:7" s="8" customFormat="1" x14ac:dyDescent="0.3">
      <c r="A391" s="87" t="s">
        <v>151</v>
      </c>
      <c r="B391" s="88" t="s">
        <v>363</v>
      </c>
      <c r="C391" s="85">
        <v>20</v>
      </c>
      <c r="D391" s="86" t="s">
        <v>64</v>
      </c>
      <c r="E391" s="172"/>
      <c r="F391" s="172"/>
      <c r="G391" s="218">
        <f t="shared" si="58"/>
        <v>0</v>
      </c>
    </row>
    <row r="392" spans="1:7" s="8" customFormat="1" x14ac:dyDescent="0.3">
      <c r="A392" s="87" t="s">
        <v>152</v>
      </c>
      <c r="B392" s="88" t="s">
        <v>364</v>
      </c>
      <c r="C392" s="85">
        <v>15</v>
      </c>
      <c r="D392" s="86" t="s">
        <v>64</v>
      </c>
      <c r="E392" s="172"/>
      <c r="F392" s="172"/>
      <c r="G392" s="218">
        <f t="shared" si="58"/>
        <v>0</v>
      </c>
    </row>
    <row r="393" spans="1:7" s="8" customFormat="1" x14ac:dyDescent="0.3">
      <c r="A393" s="87" t="s">
        <v>153</v>
      </c>
      <c r="B393" s="88" t="s">
        <v>366</v>
      </c>
      <c r="C393" s="85">
        <v>20</v>
      </c>
      <c r="D393" s="86" t="s">
        <v>64</v>
      </c>
      <c r="E393" s="172"/>
      <c r="F393" s="172"/>
      <c r="G393" s="218">
        <f t="shared" si="58"/>
        <v>0</v>
      </c>
    </row>
    <row r="394" spans="1:7" s="8" customFormat="1" x14ac:dyDescent="0.3">
      <c r="A394" s="87" t="s">
        <v>365</v>
      </c>
      <c r="B394" s="88" t="s">
        <v>368</v>
      </c>
      <c r="C394" s="85">
        <v>15</v>
      </c>
      <c r="D394" s="86" t="s">
        <v>56</v>
      </c>
      <c r="E394" s="172"/>
      <c r="F394" s="172"/>
      <c r="G394" s="218">
        <f t="shared" si="58"/>
        <v>0</v>
      </c>
    </row>
    <row r="395" spans="1:7" s="8" customFormat="1" x14ac:dyDescent="0.3">
      <c r="A395" s="87" t="s">
        <v>367</v>
      </c>
      <c r="B395" s="88" t="s">
        <v>370</v>
      </c>
      <c r="C395" s="85">
        <v>18</v>
      </c>
      <c r="D395" s="86" t="s">
        <v>56</v>
      </c>
      <c r="E395" s="172"/>
      <c r="F395" s="172"/>
      <c r="G395" s="218">
        <f t="shared" si="58"/>
        <v>0</v>
      </c>
    </row>
    <row r="396" spans="1:7" s="8" customFormat="1" x14ac:dyDescent="0.3">
      <c r="A396" s="87" t="s">
        <v>369</v>
      </c>
      <c r="B396" s="88" t="s">
        <v>372</v>
      </c>
      <c r="C396" s="85">
        <v>2</v>
      </c>
      <c r="D396" s="86" t="s">
        <v>56</v>
      </c>
      <c r="E396" s="172"/>
      <c r="F396" s="172"/>
      <c r="G396" s="218">
        <f t="shared" si="58"/>
        <v>0</v>
      </c>
    </row>
    <row r="397" spans="1:7" s="8" customFormat="1" x14ac:dyDescent="0.3">
      <c r="A397" s="87" t="s">
        <v>371</v>
      </c>
      <c r="B397" s="88" t="s">
        <v>374</v>
      </c>
      <c r="C397" s="85">
        <v>2</v>
      </c>
      <c r="D397" s="86" t="s">
        <v>56</v>
      </c>
      <c r="E397" s="172"/>
      <c r="F397" s="172"/>
      <c r="G397" s="218">
        <f t="shared" si="58"/>
        <v>0</v>
      </c>
    </row>
    <row r="398" spans="1:7" s="8" customFormat="1" x14ac:dyDescent="0.3">
      <c r="A398" s="87" t="s">
        <v>373</v>
      </c>
      <c r="B398" s="88" t="s">
        <v>375</v>
      </c>
      <c r="C398" s="85">
        <v>1</v>
      </c>
      <c r="D398" s="86" t="s">
        <v>56</v>
      </c>
      <c r="E398" s="172"/>
      <c r="F398" s="172"/>
      <c r="G398" s="218">
        <f t="shared" si="58"/>
        <v>0</v>
      </c>
    </row>
    <row r="399" spans="1:7" s="8" customFormat="1" x14ac:dyDescent="0.3">
      <c r="A399" s="87" t="s">
        <v>376</v>
      </c>
      <c r="B399" s="88" t="s">
        <v>377</v>
      </c>
      <c r="C399" s="85">
        <v>10</v>
      </c>
      <c r="D399" s="86" t="s">
        <v>56</v>
      </c>
      <c r="E399" s="172"/>
      <c r="F399" s="172"/>
      <c r="G399" s="218">
        <f t="shared" si="58"/>
        <v>0</v>
      </c>
    </row>
    <row r="400" spans="1:7" s="8" customFormat="1" x14ac:dyDescent="0.3">
      <c r="A400" s="87" t="s">
        <v>378</v>
      </c>
      <c r="B400" s="88" t="s">
        <v>379</v>
      </c>
      <c r="C400" s="85">
        <v>13</v>
      </c>
      <c r="D400" s="86" t="s">
        <v>56</v>
      </c>
      <c r="E400" s="172"/>
      <c r="F400" s="172"/>
      <c r="G400" s="218">
        <f t="shared" si="58"/>
        <v>0</v>
      </c>
    </row>
    <row r="401" spans="1:7" s="8" customFormat="1" x14ac:dyDescent="0.3">
      <c r="A401" s="87" t="s">
        <v>380</v>
      </c>
      <c r="B401" s="88" t="s">
        <v>381</v>
      </c>
      <c r="C401" s="85">
        <v>1</v>
      </c>
      <c r="D401" s="86" t="s">
        <v>56</v>
      </c>
      <c r="E401" s="172"/>
      <c r="F401" s="172"/>
      <c r="G401" s="218">
        <f t="shared" si="58"/>
        <v>0</v>
      </c>
    </row>
    <row r="402" spans="1:7" s="8" customFormat="1" x14ac:dyDescent="0.3">
      <c r="A402" s="87" t="s">
        <v>383</v>
      </c>
      <c r="B402" s="88" t="s">
        <v>382</v>
      </c>
      <c r="C402" s="85">
        <v>1</v>
      </c>
      <c r="D402" s="86" t="s">
        <v>56</v>
      </c>
      <c r="E402" s="172"/>
      <c r="F402" s="172"/>
      <c r="G402" s="218">
        <f t="shared" si="58"/>
        <v>0</v>
      </c>
    </row>
    <row r="403" spans="1:7" s="8" customFormat="1" x14ac:dyDescent="0.3">
      <c r="A403" s="87" t="s">
        <v>385</v>
      </c>
      <c r="B403" s="88" t="s">
        <v>384</v>
      </c>
      <c r="C403" s="85">
        <v>1</v>
      </c>
      <c r="D403" s="86" t="s">
        <v>56</v>
      </c>
      <c r="E403" s="172"/>
      <c r="F403" s="172"/>
      <c r="G403" s="218">
        <f t="shared" si="58"/>
        <v>0</v>
      </c>
    </row>
    <row r="404" spans="1:7" s="8" customFormat="1" x14ac:dyDescent="0.3">
      <c r="A404" s="87" t="s">
        <v>387</v>
      </c>
      <c r="B404" s="88" t="s">
        <v>386</v>
      </c>
      <c r="C404" s="85">
        <v>18</v>
      </c>
      <c r="D404" s="86" t="s">
        <v>56</v>
      </c>
      <c r="E404" s="172"/>
      <c r="F404" s="172"/>
      <c r="G404" s="218">
        <f t="shared" si="58"/>
        <v>0</v>
      </c>
    </row>
    <row r="405" spans="1:7" s="8" customFormat="1" x14ac:dyDescent="0.3">
      <c r="A405" s="87" t="s">
        <v>389</v>
      </c>
      <c r="B405" s="88" t="s">
        <v>388</v>
      </c>
      <c r="C405" s="85">
        <v>220</v>
      </c>
      <c r="D405" s="86" t="s">
        <v>64</v>
      </c>
      <c r="E405" s="172"/>
      <c r="F405" s="172"/>
      <c r="G405" s="218">
        <f t="shared" si="58"/>
        <v>0</v>
      </c>
    </row>
    <row r="406" spans="1:7" s="8" customFormat="1" x14ac:dyDescent="0.3">
      <c r="A406" s="87" t="s">
        <v>391</v>
      </c>
      <c r="B406" s="88" t="s">
        <v>390</v>
      </c>
      <c r="C406" s="85">
        <v>150</v>
      </c>
      <c r="D406" s="86" t="s">
        <v>56</v>
      </c>
      <c r="E406" s="172"/>
      <c r="F406" s="172"/>
      <c r="G406" s="211">
        <f t="shared" si="58"/>
        <v>0</v>
      </c>
    </row>
    <row r="407" spans="1:7" s="8" customFormat="1" x14ac:dyDescent="0.3">
      <c r="A407" s="87" t="s">
        <v>393</v>
      </c>
      <c r="B407" s="88" t="s">
        <v>392</v>
      </c>
      <c r="C407" s="85">
        <v>28</v>
      </c>
      <c r="D407" s="86" t="s">
        <v>172</v>
      </c>
      <c r="E407" s="172"/>
      <c r="F407" s="172"/>
      <c r="G407" s="218">
        <f t="shared" si="58"/>
        <v>0</v>
      </c>
    </row>
    <row r="408" spans="1:7" s="8" customFormat="1" x14ac:dyDescent="0.3">
      <c r="A408" s="87" t="s">
        <v>395</v>
      </c>
      <c r="B408" s="88" t="s">
        <v>394</v>
      </c>
      <c r="C408" s="85">
        <v>45</v>
      </c>
      <c r="D408" s="86" t="s">
        <v>56</v>
      </c>
      <c r="E408" s="172"/>
      <c r="F408" s="172"/>
      <c r="G408" s="218">
        <f t="shared" si="58"/>
        <v>0</v>
      </c>
    </row>
    <row r="409" spans="1:7" s="8" customFormat="1" x14ac:dyDescent="0.3">
      <c r="A409" s="87" t="s">
        <v>397</v>
      </c>
      <c r="B409" s="88" t="s">
        <v>396</v>
      </c>
      <c r="C409" s="85">
        <v>12</v>
      </c>
      <c r="D409" s="86" t="s">
        <v>56</v>
      </c>
      <c r="E409" s="172"/>
      <c r="F409" s="172"/>
      <c r="G409" s="218">
        <f t="shared" si="58"/>
        <v>0</v>
      </c>
    </row>
    <row r="410" spans="1:7" s="8" customFormat="1" x14ac:dyDescent="0.3">
      <c r="A410" s="87" t="s">
        <v>399</v>
      </c>
      <c r="B410" s="88" t="s">
        <v>398</v>
      </c>
      <c r="C410" s="85">
        <v>8</v>
      </c>
      <c r="D410" s="86" t="s">
        <v>56</v>
      </c>
      <c r="E410" s="172"/>
      <c r="F410" s="172"/>
      <c r="G410" s="218">
        <f t="shared" si="58"/>
        <v>0</v>
      </c>
    </row>
    <row r="411" spans="1:7" s="197" customFormat="1" x14ac:dyDescent="0.3">
      <c r="A411" s="87" t="s">
        <v>401</v>
      </c>
      <c r="B411" s="88" t="s">
        <v>400</v>
      </c>
      <c r="C411" s="85">
        <v>53</v>
      </c>
      <c r="D411" s="86" t="s">
        <v>56</v>
      </c>
      <c r="E411" s="172"/>
      <c r="F411" s="172"/>
      <c r="G411" s="218">
        <f t="shared" si="58"/>
        <v>0</v>
      </c>
    </row>
    <row r="412" spans="1:7" s="8" customFormat="1" x14ac:dyDescent="0.3">
      <c r="A412" s="87" t="s">
        <v>403</v>
      </c>
      <c r="B412" s="88" t="s">
        <v>402</v>
      </c>
      <c r="C412" s="85">
        <v>9</v>
      </c>
      <c r="D412" s="86" t="s">
        <v>56</v>
      </c>
      <c r="E412" s="172"/>
      <c r="F412" s="172"/>
      <c r="G412" s="218">
        <f t="shared" si="58"/>
        <v>0</v>
      </c>
    </row>
    <row r="413" spans="1:7" s="8" customFormat="1" x14ac:dyDescent="0.3">
      <c r="A413" s="87" t="s">
        <v>405</v>
      </c>
      <c r="B413" s="88" t="s">
        <v>404</v>
      </c>
      <c r="C413" s="85">
        <v>800</v>
      </c>
      <c r="D413" s="86" t="s">
        <v>105</v>
      </c>
      <c r="E413" s="172"/>
      <c r="F413" s="172"/>
      <c r="G413" s="218">
        <f t="shared" si="58"/>
        <v>0</v>
      </c>
    </row>
    <row r="414" spans="1:7" s="8" customFormat="1" x14ac:dyDescent="0.3">
      <c r="A414" s="87" t="s">
        <v>407</v>
      </c>
      <c r="B414" s="88" t="s">
        <v>406</v>
      </c>
      <c r="C414" s="85">
        <v>350</v>
      </c>
      <c r="D414" s="86" t="s">
        <v>64</v>
      </c>
      <c r="E414" s="172"/>
      <c r="F414" s="172"/>
      <c r="G414" s="218">
        <f t="shared" si="58"/>
        <v>0</v>
      </c>
    </row>
    <row r="415" spans="1:7" s="197" customFormat="1" x14ac:dyDescent="0.3">
      <c r="A415" s="87" t="s">
        <v>409</v>
      </c>
      <c r="B415" s="88" t="s">
        <v>408</v>
      </c>
      <c r="C415" s="85">
        <v>185</v>
      </c>
      <c r="D415" s="86" t="s">
        <v>56</v>
      </c>
      <c r="E415" s="172"/>
      <c r="F415" s="172"/>
      <c r="G415" s="218">
        <f t="shared" si="58"/>
        <v>0</v>
      </c>
    </row>
    <row r="416" spans="1:7" s="8" customFormat="1" x14ac:dyDescent="0.3">
      <c r="A416" s="87" t="s">
        <v>411</v>
      </c>
      <c r="B416" s="134" t="s">
        <v>410</v>
      </c>
      <c r="C416" s="135">
        <v>200</v>
      </c>
      <c r="D416" s="136" t="s">
        <v>64</v>
      </c>
      <c r="E416" s="174"/>
      <c r="F416" s="174"/>
      <c r="G416" s="218">
        <f t="shared" si="58"/>
        <v>0</v>
      </c>
    </row>
    <row r="417" spans="1:8" s="8" customFormat="1" x14ac:dyDescent="0.3">
      <c r="A417" s="87" t="s">
        <v>412</v>
      </c>
      <c r="B417" s="88" t="s">
        <v>139</v>
      </c>
      <c r="C417" s="85">
        <v>99</v>
      </c>
      <c r="D417" s="86" t="s">
        <v>105</v>
      </c>
      <c r="E417" s="172"/>
      <c r="F417" s="172"/>
      <c r="G417" s="218">
        <f t="shared" si="58"/>
        <v>0</v>
      </c>
      <c r="H417" s="193"/>
    </row>
    <row r="418" spans="1:8" s="8" customFormat="1" x14ac:dyDescent="0.3">
      <c r="A418" s="87" t="s">
        <v>414</v>
      </c>
      <c r="B418" s="88" t="s">
        <v>413</v>
      </c>
      <c r="C418" s="85">
        <v>99</v>
      </c>
      <c r="D418" s="86" t="s">
        <v>105</v>
      </c>
      <c r="E418" s="172"/>
      <c r="F418" s="172"/>
      <c r="G418" s="218">
        <f t="shared" si="58"/>
        <v>0</v>
      </c>
      <c r="H418" s="193"/>
    </row>
    <row r="419" spans="1:8" s="8" customFormat="1" x14ac:dyDescent="0.3">
      <c r="A419" s="87" t="s">
        <v>416</v>
      </c>
      <c r="B419" s="88" t="s">
        <v>415</v>
      </c>
      <c r="C419" s="85">
        <v>5</v>
      </c>
      <c r="D419" s="86" t="s">
        <v>56</v>
      </c>
      <c r="E419" s="172"/>
      <c r="F419" s="172"/>
      <c r="G419" s="218">
        <f t="shared" si="58"/>
        <v>0</v>
      </c>
      <c r="H419" s="193"/>
    </row>
    <row r="420" spans="1:8" s="8" customFormat="1" x14ac:dyDescent="0.3">
      <c r="A420" s="87" t="s">
        <v>418</v>
      </c>
      <c r="B420" s="134" t="s">
        <v>417</v>
      </c>
      <c r="C420" s="135">
        <v>3</v>
      </c>
      <c r="D420" s="136" t="s">
        <v>56</v>
      </c>
      <c r="E420" s="174"/>
      <c r="F420" s="174"/>
      <c r="G420" s="218">
        <f t="shared" si="58"/>
        <v>0</v>
      </c>
      <c r="H420" s="193"/>
    </row>
    <row r="421" spans="1:8" s="8" customFormat="1" x14ac:dyDescent="0.3">
      <c r="A421" s="87" t="s">
        <v>420</v>
      </c>
      <c r="B421" s="150" t="s">
        <v>419</v>
      </c>
      <c r="C421" s="151">
        <v>3</v>
      </c>
      <c r="D421" s="152" t="s">
        <v>56</v>
      </c>
      <c r="E421" s="173"/>
      <c r="F421" s="173"/>
      <c r="G421" s="211">
        <f t="shared" si="58"/>
        <v>0</v>
      </c>
      <c r="H421" s="193"/>
    </row>
    <row r="422" spans="1:8" s="8" customFormat="1" x14ac:dyDescent="0.3">
      <c r="A422" s="87" t="s">
        <v>782</v>
      </c>
      <c r="B422" s="150" t="s">
        <v>421</v>
      </c>
      <c r="C422" s="151">
        <v>1</v>
      </c>
      <c r="D422" s="152" t="s">
        <v>56</v>
      </c>
      <c r="E422" s="173"/>
      <c r="F422" s="173"/>
      <c r="G422" s="211">
        <f t="shared" si="58"/>
        <v>0</v>
      </c>
      <c r="H422" s="193"/>
    </row>
    <row r="423" spans="1:8" s="8" customFormat="1" x14ac:dyDescent="0.3">
      <c r="A423" s="87" t="s">
        <v>907</v>
      </c>
      <c r="B423" s="134" t="s">
        <v>905</v>
      </c>
      <c r="C423" s="135">
        <v>1</v>
      </c>
      <c r="D423" s="136" t="s">
        <v>64</v>
      </c>
      <c r="E423" s="174"/>
      <c r="F423" s="174"/>
      <c r="G423" s="218">
        <f t="shared" si="58"/>
        <v>0</v>
      </c>
      <c r="H423" s="193"/>
    </row>
    <row r="424" spans="1:8" s="8" customFormat="1" ht="26" x14ac:dyDescent="0.3">
      <c r="A424" s="87" t="s">
        <v>908</v>
      </c>
      <c r="B424" s="134" t="s">
        <v>906</v>
      </c>
      <c r="C424" s="135">
        <v>1</v>
      </c>
      <c r="D424" s="136" t="s">
        <v>64</v>
      </c>
      <c r="E424" s="174"/>
      <c r="F424" s="174"/>
      <c r="G424" s="218">
        <f t="shared" si="58"/>
        <v>0</v>
      </c>
      <c r="H424" s="193"/>
    </row>
    <row r="425" spans="1:8" s="8" customFormat="1" x14ac:dyDescent="0.3">
      <c r="A425" s="24" t="s">
        <v>72</v>
      </c>
      <c r="B425" s="25" t="s">
        <v>422</v>
      </c>
      <c r="C425" s="98"/>
      <c r="D425" s="98"/>
      <c r="E425" s="28"/>
      <c r="F425" s="28"/>
      <c r="G425" s="28"/>
    </row>
    <row r="426" spans="1:8" ht="26" x14ac:dyDescent="0.3">
      <c r="A426" s="87" t="s">
        <v>58</v>
      </c>
      <c r="B426" s="83" t="s">
        <v>423</v>
      </c>
      <c r="C426" s="99">
        <v>10</v>
      </c>
      <c r="D426" s="99" t="s">
        <v>56</v>
      </c>
      <c r="E426" s="176"/>
      <c r="F426" s="176"/>
      <c r="G426" s="211">
        <f t="shared" ref="G426:G427" si="59">SUM(E426:F426)*C426</f>
        <v>0</v>
      </c>
    </row>
    <row r="427" spans="1:8" ht="39" x14ac:dyDescent="0.3">
      <c r="A427" s="82" t="s">
        <v>87</v>
      </c>
      <c r="B427" s="83" t="s">
        <v>424</v>
      </c>
      <c r="C427" s="99">
        <v>7</v>
      </c>
      <c r="D427" s="99" t="s">
        <v>56</v>
      </c>
      <c r="E427" s="176"/>
      <c r="F427" s="176"/>
      <c r="G427" s="211">
        <f t="shared" si="59"/>
        <v>0</v>
      </c>
      <c r="H427" s="193"/>
    </row>
    <row r="428" spans="1:8" x14ac:dyDescent="0.3">
      <c r="A428" s="114">
        <v>5</v>
      </c>
      <c r="B428" s="25" t="s">
        <v>425</v>
      </c>
      <c r="C428" s="98"/>
      <c r="D428" s="98"/>
      <c r="E428" s="28"/>
      <c r="F428" s="28"/>
      <c r="G428" s="28"/>
    </row>
    <row r="429" spans="1:8" x14ac:dyDescent="0.3">
      <c r="A429" s="114" t="s">
        <v>29</v>
      </c>
      <c r="B429" s="25" t="s">
        <v>426</v>
      </c>
      <c r="C429" s="98"/>
      <c r="D429" s="98"/>
      <c r="E429" s="28"/>
      <c r="F429" s="28"/>
      <c r="G429" s="28"/>
    </row>
    <row r="430" spans="1:8" x14ac:dyDescent="0.3">
      <c r="A430" s="82" t="s">
        <v>427</v>
      </c>
      <c r="B430" s="83" t="s">
        <v>328</v>
      </c>
      <c r="C430" s="99"/>
      <c r="D430" s="99"/>
      <c r="E430" s="84"/>
      <c r="F430" s="84"/>
      <c r="G430" s="84"/>
    </row>
    <row r="431" spans="1:8" x14ac:dyDescent="0.3">
      <c r="A431" s="82" t="s">
        <v>428</v>
      </c>
      <c r="B431" s="83" t="s">
        <v>330</v>
      </c>
      <c r="C431" s="99">
        <v>2700</v>
      </c>
      <c r="D431" s="99" t="s">
        <v>64</v>
      </c>
      <c r="E431" s="176"/>
      <c r="F431" s="176"/>
      <c r="G431" s="211">
        <f t="shared" ref="G431:G490" si="60">SUM(E431:F431)*C431</f>
        <v>0</v>
      </c>
    </row>
    <row r="432" spans="1:8" x14ac:dyDescent="0.3">
      <c r="A432" s="82" t="s">
        <v>429</v>
      </c>
      <c r="B432" s="83" t="s">
        <v>430</v>
      </c>
      <c r="C432" s="99">
        <v>100</v>
      </c>
      <c r="D432" s="99" t="s">
        <v>64</v>
      </c>
      <c r="E432" s="176"/>
      <c r="F432" s="176"/>
      <c r="G432" s="218">
        <f t="shared" si="60"/>
        <v>0</v>
      </c>
    </row>
    <row r="433" spans="1:7" x14ac:dyDescent="0.3">
      <c r="A433" s="82" t="s">
        <v>431</v>
      </c>
      <c r="B433" s="83" t="s">
        <v>783</v>
      </c>
      <c r="C433" s="99">
        <v>20</v>
      </c>
      <c r="D433" s="99" t="s">
        <v>64</v>
      </c>
      <c r="E433" s="176"/>
      <c r="F433" s="176"/>
      <c r="G433" s="218">
        <f t="shared" si="60"/>
        <v>0</v>
      </c>
    </row>
    <row r="434" spans="1:7" ht="26" x14ac:dyDescent="0.3">
      <c r="A434" s="82" t="s">
        <v>432</v>
      </c>
      <c r="B434" s="83" t="s">
        <v>433</v>
      </c>
      <c r="C434" s="99">
        <v>1</v>
      </c>
      <c r="D434" s="99" t="s">
        <v>56</v>
      </c>
      <c r="E434" s="176"/>
      <c r="F434" s="176"/>
      <c r="G434" s="211">
        <f t="shared" si="60"/>
        <v>0</v>
      </c>
    </row>
    <row r="435" spans="1:7" ht="26" x14ac:dyDescent="0.3">
      <c r="A435" s="82" t="s">
        <v>434</v>
      </c>
      <c r="B435" s="83" t="s">
        <v>435</v>
      </c>
      <c r="C435" s="99">
        <v>1</v>
      </c>
      <c r="D435" s="99" t="s">
        <v>56</v>
      </c>
      <c r="E435" s="176"/>
      <c r="F435" s="176"/>
      <c r="G435" s="218">
        <f t="shared" si="60"/>
        <v>0</v>
      </c>
    </row>
    <row r="436" spans="1:7" x14ac:dyDescent="0.3">
      <c r="A436" s="82" t="s">
        <v>436</v>
      </c>
      <c r="B436" s="83" t="s">
        <v>437</v>
      </c>
      <c r="C436" s="99"/>
      <c r="D436" s="99"/>
      <c r="E436" s="84"/>
      <c r="F436" s="84"/>
      <c r="G436" s="218"/>
    </row>
    <row r="437" spans="1:7" ht="15.75" customHeight="1" x14ac:dyDescent="0.3">
      <c r="A437" s="82" t="s">
        <v>438</v>
      </c>
      <c r="B437" s="83" t="s">
        <v>1073</v>
      </c>
      <c r="C437" s="99">
        <v>1</v>
      </c>
      <c r="D437" s="99" t="s">
        <v>56</v>
      </c>
      <c r="E437" s="176"/>
      <c r="F437" s="176"/>
      <c r="G437" s="218">
        <f t="shared" ref="G437" si="61">SUM(E437:F437)*C437</f>
        <v>0</v>
      </c>
    </row>
    <row r="438" spans="1:7" ht="15.75" customHeight="1" x14ac:dyDescent="0.3">
      <c r="A438" s="82" t="s">
        <v>440</v>
      </c>
      <c r="B438" s="83" t="s">
        <v>439</v>
      </c>
      <c r="C438" s="99">
        <v>19</v>
      </c>
      <c r="D438" s="99" t="s">
        <v>56</v>
      </c>
      <c r="E438" s="176"/>
      <c r="F438" s="176"/>
      <c r="G438" s="218">
        <f t="shared" si="60"/>
        <v>0</v>
      </c>
    </row>
    <row r="439" spans="1:7" ht="17.25" customHeight="1" x14ac:dyDescent="0.3">
      <c r="A439" s="82" t="s">
        <v>1074</v>
      </c>
      <c r="B439" s="83" t="s">
        <v>441</v>
      </c>
      <c r="C439" s="99">
        <v>5</v>
      </c>
      <c r="D439" s="99" t="s">
        <v>56</v>
      </c>
      <c r="E439" s="176"/>
      <c r="F439" s="176"/>
      <c r="G439" s="218">
        <f t="shared" si="60"/>
        <v>0</v>
      </c>
    </row>
    <row r="440" spans="1:7" x14ac:dyDescent="0.3">
      <c r="A440" s="82" t="s">
        <v>442</v>
      </c>
      <c r="B440" s="83" t="s">
        <v>443</v>
      </c>
      <c r="C440" s="99"/>
      <c r="D440" s="99"/>
      <c r="E440" s="84"/>
      <c r="F440" s="84"/>
      <c r="G440" s="218"/>
    </row>
    <row r="441" spans="1:7" x14ac:dyDescent="0.3">
      <c r="A441" s="82" t="s">
        <v>444</v>
      </c>
      <c r="B441" s="83" t="s">
        <v>445</v>
      </c>
      <c r="C441" s="99">
        <v>4</v>
      </c>
      <c r="D441" s="99" t="s">
        <v>56</v>
      </c>
      <c r="E441" s="176"/>
      <c r="F441" s="176"/>
      <c r="G441" s="218">
        <f t="shared" si="60"/>
        <v>0</v>
      </c>
    </row>
    <row r="442" spans="1:7" x14ac:dyDescent="0.3">
      <c r="A442" s="82" t="s">
        <v>446</v>
      </c>
      <c r="B442" s="83" t="s">
        <v>447</v>
      </c>
      <c r="C442" s="99">
        <v>1</v>
      </c>
      <c r="D442" s="99" t="s">
        <v>56</v>
      </c>
      <c r="E442" s="176"/>
      <c r="F442" s="176"/>
      <c r="G442" s="218">
        <f t="shared" si="60"/>
        <v>0</v>
      </c>
    </row>
    <row r="443" spans="1:7" x14ac:dyDescent="0.3">
      <c r="A443" s="82" t="s">
        <v>448</v>
      </c>
      <c r="B443" s="83" t="s">
        <v>324</v>
      </c>
      <c r="C443" s="99">
        <v>6</v>
      </c>
      <c r="D443" s="99" t="s">
        <v>56</v>
      </c>
      <c r="E443" s="176"/>
      <c r="F443" s="176"/>
      <c r="G443" s="218">
        <f t="shared" si="60"/>
        <v>0</v>
      </c>
    </row>
    <row r="444" spans="1:7" s="196" customFormat="1" x14ac:dyDescent="0.3">
      <c r="A444" s="137" t="s">
        <v>449</v>
      </c>
      <c r="B444" s="138" t="s">
        <v>450</v>
      </c>
      <c r="C444" s="139">
        <v>81</v>
      </c>
      <c r="D444" s="139" t="s">
        <v>64</v>
      </c>
      <c r="E444" s="175"/>
      <c r="F444" s="175"/>
      <c r="G444" s="218">
        <f t="shared" si="60"/>
        <v>0</v>
      </c>
    </row>
    <row r="445" spans="1:7" x14ac:dyDescent="0.3">
      <c r="A445" s="82" t="s">
        <v>451</v>
      </c>
      <c r="B445" s="83" t="s">
        <v>452</v>
      </c>
      <c r="C445" s="99">
        <v>45</v>
      </c>
      <c r="D445" s="99" t="s">
        <v>64</v>
      </c>
      <c r="E445" s="176"/>
      <c r="F445" s="176"/>
      <c r="G445" s="218">
        <f t="shared" si="60"/>
        <v>0</v>
      </c>
    </row>
    <row r="446" spans="1:7" x14ac:dyDescent="0.3">
      <c r="A446" s="82" t="s">
        <v>453</v>
      </c>
      <c r="B446" s="83" t="s">
        <v>454</v>
      </c>
      <c r="C446" s="99">
        <v>8</v>
      </c>
      <c r="D446" s="99" t="s">
        <v>56</v>
      </c>
      <c r="E446" s="176"/>
      <c r="F446" s="176"/>
      <c r="G446" s="218">
        <f t="shared" si="60"/>
        <v>0</v>
      </c>
    </row>
    <row r="447" spans="1:7" x14ac:dyDescent="0.3">
      <c r="A447" s="82" t="s">
        <v>455</v>
      </c>
      <c r="B447" s="83" t="s">
        <v>112</v>
      </c>
      <c r="C447" s="99">
        <v>6</v>
      </c>
      <c r="D447" s="99" t="s">
        <v>56</v>
      </c>
      <c r="E447" s="176"/>
      <c r="F447" s="176"/>
      <c r="G447" s="218">
        <f t="shared" si="60"/>
        <v>0</v>
      </c>
    </row>
    <row r="448" spans="1:7" x14ac:dyDescent="0.3">
      <c r="A448" s="82" t="s">
        <v>456</v>
      </c>
      <c r="B448" s="83" t="s">
        <v>457</v>
      </c>
      <c r="C448" s="99"/>
      <c r="D448" s="99"/>
      <c r="E448" s="84"/>
      <c r="F448" s="84"/>
      <c r="G448" s="218"/>
    </row>
    <row r="449" spans="1:7" x14ac:dyDescent="0.3">
      <c r="A449" s="82" t="s">
        <v>458</v>
      </c>
      <c r="B449" s="83" t="s">
        <v>459</v>
      </c>
      <c r="C449" s="99">
        <v>2</v>
      </c>
      <c r="D449" s="99" t="s">
        <v>56</v>
      </c>
      <c r="E449" s="176"/>
      <c r="F449" s="176"/>
      <c r="G449" s="218">
        <f t="shared" si="60"/>
        <v>0</v>
      </c>
    </row>
    <row r="450" spans="1:7" s="196" customFormat="1" ht="24.75" customHeight="1" x14ac:dyDescent="0.3">
      <c r="A450" s="137" t="s">
        <v>460</v>
      </c>
      <c r="B450" s="138" t="s">
        <v>461</v>
      </c>
      <c r="C450" s="139">
        <v>3</v>
      </c>
      <c r="D450" s="139" t="s">
        <v>56</v>
      </c>
      <c r="E450" s="175"/>
      <c r="F450" s="175"/>
      <c r="G450" s="218">
        <f t="shared" si="60"/>
        <v>0</v>
      </c>
    </row>
    <row r="451" spans="1:7" x14ac:dyDescent="0.3">
      <c r="A451" s="82" t="s">
        <v>462</v>
      </c>
      <c r="B451" s="83" t="s">
        <v>463</v>
      </c>
      <c r="C451" s="99">
        <v>1</v>
      </c>
      <c r="D451" s="99" t="s">
        <v>56</v>
      </c>
      <c r="E451" s="176"/>
      <c r="F451" s="176"/>
      <c r="G451" s="218">
        <f t="shared" si="60"/>
        <v>0</v>
      </c>
    </row>
    <row r="452" spans="1:7" x14ac:dyDescent="0.3">
      <c r="A452" s="82" t="s">
        <v>464</v>
      </c>
      <c r="B452" s="83" t="s">
        <v>465</v>
      </c>
      <c r="C452" s="99">
        <v>1</v>
      </c>
      <c r="D452" s="99" t="s">
        <v>56</v>
      </c>
      <c r="E452" s="176"/>
      <c r="F452" s="176"/>
      <c r="G452" s="218">
        <f t="shared" si="60"/>
        <v>0</v>
      </c>
    </row>
    <row r="453" spans="1:7" s="196" customFormat="1" x14ac:dyDescent="0.3">
      <c r="A453" s="137" t="s">
        <v>466</v>
      </c>
      <c r="B453" s="138" t="s">
        <v>467</v>
      </c>
      <c r="C453" s="139">
        <v>115</v>
      </c>
      <c r="D453" s="139" t="s">
        <v>64</v>
      </c>
      <c r="E453" s="175"/>
      <c r="F453" s="175"/>
      <c r="G453" s="218">
        <f t="shared" si="60"/>
        <v>0</v>
      </c>
    </row>
    <row r="454" spans="1:7" x14ac:dyDescent="0.3">
      <c r="A454" s="82" t="s">
        <v>468</v>
      </c>
      <c r="B454" s="83" t="s">
        <v>469</v>
      </c>
      <c r="C454" s="99">
        <v>21</v>
      </c>
      <c r="D454" s="99" t="s">
        <v>64</v>
      </c>
      <c r="E454" s="176"/>
      <c r="F454" s="176"/>
      <c r="G454" s="218">
        <f t="shared" si="60"/>
        <v>0</v>
      </c>
    </row>
    <row r="455" spans="1:7" x14ac:dyDescent="0.3">
      <c r="A455" s="82" t="s">
        <v>470</v>
      </c>
      <c r="B455" s="83" t="s">
        <v>471</v>
      </c>
      <c r="C455" s="99">
        <v>33</v>
      </c>
      <c r="D455" s="99" t="s">
        <v>56</v>
      </c>
      <c r="E455" s="176"/>
      <c r="F455" s="176"/>
      <c r="G455" s="218">
        <f t="shared" si="60"/>
        <v>0</v>
      </c>
    </row>
    <row r="456" spans="1:7" x14ac:dyDescent="0.3">
      <c r="A456" s="82" t="s">
        <v>472</v>
      </c>
      <c r="B456" s="83" t="s">
        <v>473</v>
      </c>
      <c r="C456" s="99"/>
      <c r="D456" s="99"/>
      <c r="E456" s="84"/>
      <c r="F456" s="84"/>
      <c r="G456" s="218"/>
    </row>
    <row r="457" spans="1:7" x14ac:dyDescent="0.3">
      <c r="A457" s="82" t="s">
        <v>474</v>
      </c>
      <c r="B457" s="83" t="s">
        <v>475</v>
      </c>
      <c r="C457" s="99">
        <v>12</v>
      </c>
      <c r="D457" s="99" t="s">
        <v>56</v>
      </c>
      <c r="E457" s="176"/>
      <c r="F457" s="176"/>
      <c r="G457" s="218">
        <f t="shared" si="60"/>
        <v>0</v>
      </c>
    </row>
    <row r="458" spans="1:7" x14ac:dyDescent="0.3">
      <c r="A458" s="82" t="s">
        <v>476</v>
      </c>
      <c r="B458" s="83" t="s">
        <v>477</v>
      </c>
      <c r="C458" s="99">
        <v>4</v>
      </c>
      <c r="D458" s="99" t="s">
        <v>56</v>
      </c>
      <c r="E458" s="176"/>
      <c r="F458" s="176"/>
      <c r="G458" s="218">
        <f t="shared" si="60"/>
        <v>0</v>
      </c>
    </row>
    <row r="459" spans="1:7" x14ac:dyDescent="0.3">
      <c r="A459" s="82" t="s">
        <v>478</v>
      </c>
      <c r="B459" s="83" t="s">
        <v>479</v>
      </c>
      <c r="C459" s="99">
        <v>14</v>
      </c>
      <c r="D459" s="99" t="s">
        <v>56</v>
      </c>
      <c r="E459" s="176"/>
      <c r="F459" s="176"/>
      <c r="G459" s="218">
        <f t="shared" si="60"/>
        <v>0</v>
      </c>
    </row>
    <row r="460" spans="1:7" s="196" customFormat="1" ht="39" x14ac:dyDescent="0.3">
      <c r="A460" s="137" t="s">
        <v>480</v>
      </c>
      <c r="B460" s="180" t="s">
        <v>1078</v>
      </c>
      <c r="C460" s="181">
        <v>26</v>
      </c>
      <c r="D460" s="181" t="s">
        <v>56</v>
      </c>
      <c r="E460" s="182"/>
      <c r="F460" s="182"/>
      <c r="G460" s="218">
        <f t="shared" si="60"/>
        <v>0</v>
      </c>
    </row>
    <row r="461" spans="1:7" s="196" customFormat="1" ht="39" x14ac:dyDescent="0.3">
      <c r="A461" s="137" t="s">
        <v>481</v>
      </c>
      <c r="B461" s="183" t="s">
        <v>1079</v>
      </c>
      <c r="C461" s="184">
        <v>4</v>
      </c>
      <c r="D461" s="184" t="s">
        <v>56</v>
      </c>
      <c r="E461" s="185"/>
      <c r="F461" s="185"/>
      <c r="G461" s="218">
        <f t="shared" si="60"/>
        <v>0</v>
      </c>
    </row>
    <row r="462" spans="1:7" s="196" customFormat="1" ht="39" x14ac:dyDescent="0.3">
      <c r="A462" s="137" t="s">
        <v>482</v>
      </c>
      <c r="B462" s="183" t="s">
        <v>1080</v>
      </c>
      <c r="C462" s="184">
        <v>14</v>
      </c>
      <c r="D462" s="184" t="s">
        <v>56</v>
      </c>
      <c r="E462" s="185"/>
      <c r="F462" s="185"/>
      <c r="G462" s="218">
        <f t="shared" si="60"/>
        <v>0</v>
      </c>
    </row>
    <row r="463" spans="1:7" ht="52" x14ac:dyDescent="0.3">
      <c r="A463" s="82" t="s">
        <v>483</v>
      </c>
      <c r="B463" s="183" t="s">
        <v>909</v>
      </c>
      <c r="C463" s="184">
        <v>13</v>
      </c>
      <c r="D463" s="184" t="s">
        <v>56</v>
      </c>
      <c r="E463" s="185"/>
      <c r="F463" s="185"/>
      <c r="G463" s="218">
        <f t="shared" si="60"/>
        <v>0</v>
      </c>
    </row>
    <row r="464" spans="1:7" x14ac:dyDescent="0.3">
      <c r="A464" s="82" t="s">
        <v>484</v>
      </c>
      <c r="B464" s="83" t="s">
        <v>485</v>
      </c>
      <c r="C464" s="99">
        <v>1</v>
      </c>
      <c r="D464" s="99" t="s">
        <v>56</v>
      </c>
      <c r="E464" s="176"/>
      <c r="F464" s="176"/>
      <c r="G464" s="218">
        <f t="shared" si="60"/>
        <v>0</v>
      </c>
    </row>
    <row r="465" spans="1:7" s="196" customFormat="1" x14ac:dyDescent="0.3">
      <c r="A465" s="137" t="s">
        <v>486</v>
      </c>
      <c r="B465" s="138" t="s">
        <v>487</v>
      </c>
      <c r="C465" s="139">
        <v>1</v>
      </c>
      <c r="D465" s="139" t="s">
        <v>56</v>
      </c>
      <c r="E465" s="174"/>
      <c r="F465" s="174"/>
      <c r="G465" s="218">
        <f t="shared" si="60"/>
        <v>0</v>
      </c>
    </row>
    <row r="466" spans="1:7" x14ac:dyDescent="0.3">
      <c r="A466" s="82" t="s">
        <v>488</v>
      </c>
      <c r="B466" s="83" t="s">
        <v>489</v>
      </c>
      <c r="C466" s="99">
        <v>30</v>
      </c>
      <c r="D466" s="99" t="s">
        <v>64</v>
      </c>
      <c r="E466" s="172"/>
      <c r="F466" s="172"/>
      <c r="G466" s="218">
        <f t="shared" si="60"/>
        <v>0</v>
      </c>
    </row>
    <row r="467" spans="1:7" s="196" customFormat="1" x14ac:dyDescent="0.3">
      <c r="A467" s="137" t="s">
        <v>490</v>
      </c>
      <c r="B467" s="138" t="s">
        <v>491</v>
      </c>
      <c r="C467" s="139">
        <v>1</v>
      </c>
      <c r="D467" s="139" t="s">
        <v>56</v>
      </c>
      <c r="E467" s="175"/>
      <c r="F467" s="175"/>
      <c r="G467" s="218">
        <f t="shared" si="60"/>
        <v>0</v>
      </c>
    </row>
    <row r="468" spans="1:7" x14ac:dyDescent="0.3">
      <c r="A468" s="82" t="s">
        <v>492</v>
      </c>
      <c r="B468" s="83" t="s">
        <v>493</v>
      </c>
      <c r="C468" s="99">
        <v>60</v>
      </c>
      <c r="D468" s="99" t="s">
        <v>64</v>
      </c>
      <c r="E468" s="172"/>
      <c r="F468" s="172"/>
      <c r="G468" s="218">
        <f t="shared" si="60"/>
        <v>0</v>
      </c>
    </row>
    <row r="469" spans="1:7" x14ac:dyDescent="0.3">
      <c r="A469" s="82" t="s">
        <v>494</v>
      </c>
      <c r="B469" s="83" t="s">
        <v>362</v>
      </c>
      <c r="C469" s="99">
        <v>60</v>
      </c>
      <c r="D469" s="99" t="s">
        <v>64</v>
      </c>
      <c r="E469" s="172"/>
      <c r="F469" s="172"/>
      <c r="G469" s="218">
        <f t="shared" si="60"/>
        <v>0</v>
      </c>
    </row>
    <row r="470" spans="1:7" x14ac:dyDescent="0.3">
      <c r="A470" s="82" t="s">
        <v>495</v>
      </c>
      <c r="B470" s="83" t="s">
        <v>496</v>
      </c>
      <c r="C470" s="99">
        <v>60</v>
      </c>
      <c r="D470" s="99" t="s">
        <v>64</v>
      </c>
      <c r="E470" s="172"/>
      <c r="F470" s="172"/>
      <c r="G470" s="218">
        <f t="shared" si="60"/>
        <v>0</v>
      </c>
    </row>
    <row r="471" spans="1:7" x14ac:dyDescent="0.3">
      <c r="A471" s="82" t="s">
        <v>497</v>
      </c>
      <c r="B471" s="83" t="s">
        <v>364</v>
      </c>
      <c r="C471" s="99">
        <v>60</v>
      </c>
      <c r="D471" s="99" t="s">
        <v>64</v>
      </c>
      <c r="E471" s="172"/>
      <c r="F471" s="172"/>
      <c r="G471" s="218">
        <f t="shared" si="60"/>
        <v>0</v>
      </c>
    </row>
    <row r="472" spans="1:7" x14ac:dyDescent="0.3">
      <c r="A472" s="82" t="s">
        <v>498</v>
      </c>
      <c r="B472" s="83" t="s">
        <v>366</v>
      </c>
      <c r="C472" s="99">
        <v>60</v>
      </c>
      <c r="D472" s="99" t="s">
        <v>64</v>
      </c>
      <c r="E472" s="172"/>
      <c r="F472" s="172"/>
      <c r="G472" s="218">
        <f t="shared" si="60"/>
        <v>0</v>
      </c>
    </row>
    <row r="473" spans="1:7" x14ac:dyDescent="0.3">
      <c r="A473" s="82" t="s">
        <v>499</v>
      </c>
      <c r="B473" s="83" t="s">
        <v>500</v>
      </c>
      <c r="C473" s="99">
        <v>40</v>
      </c>
      <c r="D473" s="99" t="s">
        <v>56</v>
      </c>
      <c r="E473" s="172"/>
      <c r="F473" s="172"/>
      <c r="G473" s="218">
        <f t="shared" si="60"/>
        <v>0</v>
      </c>
    </row>
    <row r="474" spans="1:7" x14ac:dyDescent="0.3">
      <c r="A474" s="82" t="s">
        <v>501</v>
      </c>
      <c r="B474" s="83" t="s">
        <v>370</v>
      </c>
      <c r="C474" s="99">
        <v>40</v>
      </c>
      <c r="D474" s="99" t="s">
        <v>56</v>
      </c>
      <c r="E474" s="172"/>
      <c r="F474" s="172"/>
      <c r="G474" s="218">
        <f t="shared" si="60"/>
        <v>0</v>
      </c>
    </row>
    <row r="475" spans="1:7" x14ac:dyDescent="0.3">
      <c r="A475" s="82" t="s">
        <v>502</v>
      </c>
      <c r="B475" s="83" t="s">
        <v>503</v>
      </c>
      <c r="C475" s="99">
        <v>4</v>
      </c>
      <c r="D475" s="99" t="s">
        <v>56</v>
      </c>
      <c r="E475" s="176"/>
      <c r="F475" s="176"/>
      <c r="G475" s="218">
        <f t="shared" si="60"/>
        <v>0</v>
      </c>
    </row>
    <row r="476" spans="1:7" x14ac:dyDescent="0.3">
      <c r="A476" s="82" t="s">
        <v>504</v>
      </c>
      <c r="B476" s="83" t="s">
        <v>505</v>
      </c>
      <c r="C476" s="99">
        <v>4</v>
      </c>
      <c r="D476" s="99" t="s">
        <v>56</v>
      </c>
      <c r="E476" s="176"/>
      <c r="F476" s="176"/>
      <c r="G476" s="218">
        <f t="shared" si="60"/>
        <v>0</v>
      </c>
    </row>
    <row r="477" spans="1:7" x14ac:dyDescent="0.3">
      <c r="A477" s="82" t="s">
        <v>506</v>
      </c>
      <c r="B477" s="83" t="s">
        <v>507</v>
      </c>
      <c r="C477" s="99">
        <v>2</v>
      </c>
      <c r="D477" s="99" t="s">
        <v>56</v>
      </c>
      <c r="E477" s="176"/>
      <c r="F477" s="176"/>
      <c r="G477" s="218">
        <f t="shared" si="60"/>
        <v>0</v>
      </c>
    </row>
    <row r="478" spans="1:7" x14ac:dyDescent="0.3">
      <c r="A478" s="82" t="s">
        <v>508</v>
      </c>
      <c r="B478" s="83" t="s">
        <v>509</v>
      </c>
      <c r="C478" s="99">
        <v>1</v>
      </c>
      <c r="D478" s="99" t="s">
        <v>56</v>
      </c>
      <c r="E478" s="176"/>
      <c r="F478" s="176"/>
      <c r="G478" s="218">
        <f t="shared" si="60"/>
        <v>0</v>
      </c>
    </row>
    <row r="479" spans="1:7" x14ac:dyDescent="0.3">
      <c r="A479" s="82" t="s">
        <v>510</v>
      </c>
      <c r="B479" s="83" t="s">
        <v>511</v>
      </c>
      <c r="C479" s="99">
        <v>2</v>
      </c>
      <c r="D479" s="99" t="s">
        <v>56</v>
      </c>
      <c r="E479" s="176"/>
      <c r="F479" s="176"/>
      <c r="G479" s="218">
        <f t="shared" si="60"/>
        <v>0</v>
      </c>
    </row>
    <row r="480" spans="1:7" x14ac:dyDescent="0.3">
      <c r="A480" s="82" t="s">
        <v>512</v>
      </c>
      <c r="B480" s="83" t="s">
        <v>513</v>
      </c>
      <c r="C480" s="99">
        <v>1</v>
      </c>
      <c r="D480" s="99" t="s">
        <v>56</v>
      </c>
      <c r="E480" s="172"/>
      <c r="F480" s="172"/>
      <c r="G480" s="218">
        <f t="shared" si="60"/>
        <v>0</v>
      </c>
    </row>
    <row r="481" spans="1:8" x14ac:dyDescent="0.3">
      <c r="A481" s="82" t="s">
        <v>514</v>
      </c>
      <c r="B481" s="83" t="s">
        <v>515</v>
      </c>
      <c r="C481" s="99">
        <v>21</v>
      </c>
      <c r="D481" s="99" t="s">
        <v>56</v>
      </c>
      <c r="E481" s="172"/>
      <c r="F481" s="172"/>
      <c r="G481" s="218">
        <f t="shared" si="60"/>
        <v>0</v>
      </c>
    </row>
    <row r="482" spans="1:8" x14ac:dyDescent="0.3">
      <c r="A482" s="82" t="s">
        <v>516</v>
      </c>
      <c r="B482" s="83" t="s">
        <v>379</v>
      </c>
      <c r="C482" s="99">
        <v>21</v>
      </c>
      <c r="D482" s="99" t="s">
        <v>56</v>
      </c>
      <c r="E482" s="172"/>
      <c r="F482" s="172"/>
      <c r="G482" s="218">
        <f t="shared" si="60"/>
        <v>0</v>
      </c>
    </row>
    <row r="483" spans="1:8" x14ac:dyDescent="0.3">
      <c r="A483" s="82" t="s">
        <v>517</v>
      </c>
      <c r="B483" s="83" t="s">
        <v>518</v>
      </c>
      <c r="C483" s="99">
        <v>2</v>
      </c>
      <c r="D483" s="99" t="s">
        <v>56</v>
      </c>
      <c r="E483" s="172"/>
      <c r="F483" s="172"/>
      <c r="G483" s="218">
        <f t="shared" si="60"/>
        <v>0</v>
      </c>
    </row>
    <row r="484" spans="1:8" x14ac:dyDescent="0.3">
      <c r="A484" s="82" t="s">
        <v>519</v>
      </c>
      <c r="B484" s="83" t="s">
        <v>382</v>
      </c>
      <c r="C484" s="99">
        <v>2</v>
      </c>
      <c r="D484" s="99" t="s">
        <v>56</v>
      </c>
      <c r="E484" s="172"/>
      <c r="F484" s="172"/>
      <c r="G484" s="218">
        <f t="shared" si="60"/>
        <v>0</v>
      </c>
    </row>
    <row r="485" spans="1:8" x14ac:dyDescent="0.3">
      <c r="A485" s="82" t="s">
        <v>520</v>
      </c>
      <c r="B485" s="83" t="s">
        <v>521</v>
      </c>
      <c r="C485" s="99">
        <v>1</v>
      </c>
      <c r="D485" s="99" t="s">
        <v>56</v>
      </c>
      <c r="E485" s="176"/>
      <c r="F485" s="176"/>
      <c r="G485" s="218">
        <f t="shared" si="60"/>
        <v>0</v>
      </c>
    </row>
    <row r="486" spans="1:8" x14ac:dyDescent="0.3">
      <c r="A486" s="82" t="s">
        <v>522</v>
      </c>
      <c r="B486" s="83" t="s">
        <v>784</v>
      </c>
      <c r="C486" s="99">
        <v>28</v>
      </c>
      <c r="D486" s="99" t="s">
        <v>56</v>
      </c>
      <c r="E486" s="172"/>
      <c r="F486" s="172"/>
      <c r="G486" s="218">
        <f t="shared" si="60"/>
        <v>0</v>
      </c>
    </row>
    <row r="487" spans="1:8" x14ac:dyDescent="0.3">
      <c r="A487" s="82" t="s">
        <v>523</v>
      </c>
      <c r="B487" s="83" t="s">
        <v>404</v>
      </c>
      <c r="C487" s="99">
        <v>600</v>
      </c>
      <c r="D487" s="99" t="s">
        <v>105</v>
      </c>
      <c r="E487" s="172"/>
      <c r="F487" s="172"/>
      <c r="G487" s="218">
        <f t="shared" si="60"/>
        <v>0</v>
      </c>
    </row>
    <row r="488" spans="1:8" ht="15" customHeight="1" x14ac:dyDescent="0.3">
      <c r="A488" s="82" t="s">
        <v>524</v>
      </c>
      <c r="B488" s="83" t="s">
        <v>406</v>
      </c>
      <c r="C488" s="99">
        <v>180</v>
      </c>
      <c r="D488" s="99" t="s">
        <v>64</v>
      </c>
      <c r="E488" s="172"/>
      <c r="F488" s="172"/>
      <c r="G488" s="218">
        <f t="shared" si="60"/>
        <v>0</v>
      </c>
    </row>
    <row r="489" spans="1:8" ht="16.5" customHeight="1" x14ac:dyDescent="0.3">
      <c r="A489" s="82" t="s">
        <v>525</v>
      </c>
      <c r="B489" s="83" t="s">
        <v>408</v>
      </c>
      <c r="C489" s="99">
        <v>90</v>
      </c>
      <c r="D489" s="99" t="s">
        <v>56</v>
      </c>
      <c r="E489" s="172"/>
      <c r="F489" s="172"/>
      <c r="G489" s="218">
        <f t="shared" si="60"/>
        <v>0</v>
      </c>
    </row>
    <row r="490" spans="1:8" x14ac:dyDescent="0.3">
      <c r="A490" s="82" t="s">
        <v>526</v>
      </c>
      <c r="B490" s="83" t="s">
        <v>527</v>
      </c>
      <c r="C490" s="99">
        <v>30</v>
      </c>
      <c r="D490" s="99" t="s">
        <v>64</v>
      </c>
      <c r="E490" s="176"/>
      <c r="F490" s="176"/>
      <c r="G490" s="218">
        <f t="shared" si="60"/>
        <v>0</v>
      </c>
      <c r="H490" s="193"/>
    </row>
    <row r="491" spans="1:8" x14ac:dyDescent="0.3">
      <c r="A491" s="114" t="s">
        <v>31</v>
      </c>
      <c r="B491" s="25" t="s">
        <v>528</v>
      </c>
      <c r="C491" s="98"/>
      <c r="D491" s="98"/>
      <c r="E491" s="28"/>
      <c r="F491" s="28"/>
      <c r="G491" s="28"/>
    </row>
    <row r="492" spans="1:8" s="196" customFormat="1" ht="26" x14ac:dyDescent="0.3">
      <c r="A492" s="113" t="s">
        <v>529</v>
      </c>
      <c r="B492" s="138" t="s">
        <v>785</v>
      </c>
      <c r="C492" s="139">
        <v>2</v>
      </c>
      <c r="D492" s="139" t="s">
        <v>56</v>
      </c>
      <c r="E492" s="175"/>
      <c r="F492" s="175"/>
      <c r="G492" s="218">
        <f t="shared" ref="G492:G507" si="62">SUM(E492:F492)*C492</f>
        <v>0</v>
      </c>
    </row>
    <row r="493" spans="1:8" s="196" customFormat="1" ht="39" x14ac:dyDescent="0.3">
      <c r="A493" s="113" t="s">
        <v>530</v>
      </c>
      <c r="B493" s="154" t="s">
        <v>910</v>
      </c>
      <c r="C493" s="155">
        <v>1</v>
      </c>
      <c r="D493" s="155" t="s">
        <v>56</v>
      </c>
      <c r="E493" s="177"/>
      <c r="F493" s="177"/>
      <c r="G493" s="211">
        <f t="shared" si="62"/>
        <v>0</v>
      </c>
    </row>
    <row r="494" spans="1:8" s="196" customFormat="1" ht="26" x14ac:dyDescent="0.3">
      <c r="A494" s="113" t="s">
        <v>531</v>
      </c>
      <c r="B494" s="154" t="s">
        <v>911</v>
      </c>
      <c r="C494" s="155">
        <v>6</v>
      </c>
      <c r="D494" s="155" t="s">
        <v>56</v>
      </c>
      <c r="E494" s="177"/>
      <c r="F494" s="177"/>
      <c r="G494" s="211">
        <f t="shared" si="62"/>
        <v>0</v>
      </c>
    </row>
    <row r="495" spans="1:8" s="196" customFormat="1" ht="26" x14ac:dyDescent="0.3">
      <c r="A495" s="113" t="s">
        <v>532</v>
      </c>
      <c r="B495" s="154" t="s">
        <v>912</v>
      </c>
      <c r="C495" s="155">
        <v>12</v>
      </c>
      <c r="D495" s="155" t="s">
        <v>56</v>
      </c>
      <c r="E495" s="177"/>
      <c r="F495" s="177"/>
      <c r="G495" s="211">
        <f t="shared" si="62"/>
        <v>0</v>
      </c>
    </row>
    <row r="496" spans="1:8" s="196" customFormat="1" x14ac:dyDescent="0.3">
      <c r="A496" s="113" t="s">
        <v>533</v>
      </c>
      <c r="B496" s="154" t="s">
        <v>112</v>
      </c>
      <c r="C496" s="155">
        <v>9</v>
      </c>
      <c r="D496" s="155" t="s">
        <v>56</v>
      </c>
      <c r="E496" s="173"/>
      <c r="F496" s="173"/>
      <c r="G496" s="218">
        <f t="shared" si="62"/>
        <v>0</v>
      </c>
    </row>
    <row r="497" spans="1:8" s="196" customFormat="1" x14ac:dyDescent="0.3">
      <c r="A497" s="113" t="s">
        <v>534</v>
      </c>
      <c r="B497" s="154" t="s">
        <v>786</v>
      </c>
      <c r="C497" s="155">
        <v>2300</v>
      </c>
      <c r="D497" s="155" t="s">
        <v>64</v>
      </c>
      <c r="E497" s="177"/>
      <c r="F497" s="177"/>
      <c r="G497" s="211">
        <f t="shared" si="62"/>
        <v>0</v>
      </c>
    </row>
    <row r="498" spans="1:8" x14ac:dyDescent="0.3">
      <c r="A498" s="113" t="s">
        <v>535</v>
      </c>
      <c r="B498" s="83" t="s">
        <v>536</v>
      </c>
      <c r="C498" s="99">
        <v>35</v>
      </c>
      <c r="D498" s="99" t="s">
        <v>64</v>
      </c>
      <c r="E498" s="176"/>
      <c r="F498" s="176"/>
      <c r="G498" s="211">
        <f t="shared" si="62"/>
        <v>0</v>
      </c>
    </row>
    <row r="499" spans="1:8" ht="26" x14ac:dyDescent="0.3">
      <c r="A499" s="113" t="s">
        <v>537</v>
      </c>
      <c r="B499" s="83" t="s">
        <v>538</v>
      </c>
      <c r="C499" s="99">
        <v>1</v>
      </c>
      <c r="D499" s="99" t="s">
        <v>56</v>
      </c>
      <c r="E499" s="176"/>
      <c r="F499" s="176"/>
      <c r="G499" s="211">
        <f t="shared" si="62"/>
        <v>0</v>
      </c>
    </row>
    <row r="500" spans="1:8" ht="26" x14ac:dyDescent="0.3">
      <c r="A500" s="113" t="s">
        <v>539</v>
      </c>
      <c r="B500" s="154" t="s">
        <v>913</v>
      </c>
      <c r="C500" s="155">
        <v>1</v>
      </c>
      <c r="D500" s="155" t="s">
        <v>56</v>
      </c>
      <c r="E500" s="177"/>
      <c r="F500" s="177"/>
      <c r="G500" s="211">
        <f t="shared" si="62"/>
        <v>0</v>
      </c>
    </row>
    <row r="501" spans="1:8" x14ac:dyDescent="0.3">
      <c r="A501" s="82" t="s">
        <v>540</v>
      </c>
      <c r="B501" s="83" t="s">
        <v>787</v>
      </c>
      <c r="C501" s="99">
        <v>2</v>
      </c>
      <c r="D501" s="99" t="s">
        <v>56</v>
      </c>
      <c r="E501" s="176"/>
      <c r="F501" s="176"/>
      <c r="G501" s="211">
        <f t="shared" si="62"/>
        <v>0</v>
      </c>
    </row>
    <row r="502" spans="1:8" s="196" customFormat="1" x14ac:dyDescent="0.3">
      <c r="A502" s="137" t="s">
        <v>541</v>
      </c>
      <c r="B502" s="83" t="s">
        <v>788</v>
      </c>
      <c r="C502" s="99">
        <v>34</v>
      </c>
      <c r="D502" s="99" t="s">
        <v>56</v>
      </c>
      <c r="E502" s="176"/>
      <c r="F502" s="176"/>
      <c r="G502" s="211">
        <f t="shared" si="62"/>
        <v>0</v>
      </c>
    </row>
    <row r="503" spans="1:8" s="196" customFormat="1" x14ac:dyDescent="0.3">
      <c r="A503" s="137" t="s">
        <v>542</v>
      </c>
      <c r="B503" s="83" t="s">
        <v>789</v>
      </c>
      <c r="C503" s="99">
        <v>34</v>
      </c>
      <c r="D503" s="99" t="s">
        <v>56</v>
      </c>
      <c r="E503" s="176"/>
      <c r="F503" s="176"/>
      <c r="G503" s="211">
        <f t="shared" si="62"/>
        <v>0</v>
      </c>
    </row>
    <row r="504" spans="1:8" ht="26" x14ac:dyDescent="0.3">
      <c r="A504" s="82" t="s">
        <v>543</v>
      </c>
      <c r="B504" s="83" t="s">
        <v>790</v>
      </c>
      <c r="C504" s="99">
        <v>1</v>
      </c>
      <c r="D504" s="99" t="s">
        <v>56</v>
      </c>
      <c r="E504" s="176"/>
      <c r="F504" s="176"/>
      <c r="G504" s="211">
        <f t="shared" si="62"/>
        <v>0</v>
      </c>
    </row>
    <row r="505" spans="1:8" x14ac:dyDescent="0.3">
      <c r="A505" s="82" t="s">
        <v>544</v>
      </c>
      <c r="B505" s="83" t="s">
        <v>791</v>
      </c>
      <c r="C505" s="99">
        <v>2</v>
      </c>
      <c r="D505" s="99" t="s">
        <v>56</v>
      </c>
      <c r="E505" s="176"/>
      <c r="F505" s="176"/>
      <c r="G505" s="211">
        <f t="shared" si="62"/>
        <v>0</v>
      </c>
    </row>
    <row r="506" spans="1:8" s="196" customFormat="1" x14ac:dyDescent="0.3">
      <c r="A506" s="137" t="s">
        <v>545</v>
      </c>
      <c r="B506" s="83" t="s">
        <v>546</v>
      </c>
      <c r="C506" s="99">
        <v>4</v>
      </c>
      <c r="D506" s="99" t="s">
        <v>56</v>
      </c>
      <c r="E506" s="176"/>
      <c r="F506" s="176"/>
      <c r="G506" s="211">
        <f t="shared" si="62"/>
        <v>0</v>
      </c>
    </row>
    <row r="507" spans="1:8" x14ac:dyDescent="0.3">
      <c r="A507" s="82" t="s">
        <v>547</v>
      </c>
      <c r="B507" s="83" t="s">
        <v>548</v>
      </c>
      <c r="C507" s="99">
        <v>5</v>
      </c>
      <c r="D507" s="99" t="s">
        <v>56</v>
      </c>
      <c r="E507" s="176"/>
      <c r="F507" s="176"/>
      <c r="G507" s="211">
        <f t="shared" si="62"/>
        <v>0</v>
      </c>
      <c r="H507" s="193"/>
    </row>
    <row r="508" spans="1:8" x14ac:dyDescent="0.3">
      <c r="A508" s="114">
        <v>6</v>
      </c>
      <c r="B508" s="25" t="s">
        <v>549</v>
      </c>
      <c r="C508" s="98"/>
      <c r="D508" s="98"/>
      <c r="E508" s="28"/>
      <c r="F508" s="28"/>
      <c r="G508" s="28"/>
    </row>
    <row r="509" spans="1:8" x14ac:dyDescent="0.3">
      <c r="A509" s="82" t="s">
        <v>66</v>
      </c>
      <c r="B509" s="83" t="s">
        <v>550</v>
      </c>
      <c r="C509" s="99">
        <v>55</v>
      </c>
      <c r="D509" s="99" t="s">
        <v>64</v>
      </c>
      <c r="E509" s="172"/>
      <c r="F509" s="172"/>
      <c r="G509" s="211">
        <f t="shared" ref="G509:G530" si="63">SUM(E509:F509)*C509</f>
        <v>0</v>
      </c>
    </row>
    <row r="510" spans="1:8" s="196" customFormat="1" x14ac:dyDescent="0.3">
      <c r="A510" s="82" t="s">
        <v>67</v>
      </c>
      <c r="B510" s="83" t="s">
        <v>450</v>
      </c>
      <c r="C510" s="99">
        <v>15</v>
      </c>
      <c r="D510" s="99" t="s">
        <v>64</v>
      </c>
      <c r="E510" s="172"/>
      <c r="F510" s="172"/>
      <c r="G510" s="211">
        <f t="shared" si="63"/>
        <v>0</v>
      </c>
    </row>
    <row r="511" spans="1:8" s="196" customFormat="1" x14ac:dyDescent="0.3">
      <c r="A511" s="82" t="s">
        <v>653</v>
      </c>
      <c r="B511" s="83" t="s">
        <v>551</v>
      </c>
      <c r="C511" s="99">
        <v>8</v>
      </c>
      <c r="D511" s="99" t="s">
        <v>56</v>
      </c>
      <c r="E511" s="176"/>
      <c r="F511" s="176"/>
      <c r="G511" s="211">
        <f t="shared" si="63"/>
        <v>0</v>
      </c>
    </row>
    <row r="512" spans="1:8" x14ac:dyDescent="0.3">
      <c r="A512" s="82" t="s">
        <v>654</v>
      </c>
      <c r="B512" s="83" t="s">
        <v>112</v>
      </c>
      <c r="C512" s="99">
        <v>4</v>
      </c>
      <c r="D512" s="99" t="s">
        <v>56</v>
      </c>
      <c r="E512" s="172"/>
      <c r="F512" s="172"/>
      <c r="G512" s="211">
        <f t="shared" si="63"/>
        <v>0</v>
      </c>
    </row>
    <row r="513" spans="1:7" s="196" customFormat="1" x14ac:dyDescent="0.3">
      <c r="A513" s="82" t="s">
        <v>655</v>
      </c>
      <c r="B513" s="83" t="s">
        <v>552</v>
      </c>
      <c r="C513" s="99">
        <v>2</v>
      </c>
      <c r="D513" s="99" t="s">
        <v>56</v>
      </c>
      <c r="E513" s="176"/>
      <c r="F513" s="176"/>
      <c r="G513" s="211">
        <f t="shared" si="63"/>
        <v>0</v>
      </c>
    </row>
    <row r="514" spans="1:7" s="196" customFormat="1" ht="18.75" customHeight="1" x14ac:dyDescent="0.3">
      <c r="A514" s="82" t="s">
        <v>656</v>
      </c>
      <c r="B514" s="83" t="s">
        <v>359</v>
      </c>
      <c r="C514" s="99">
        <v>6</v>
      </c>
      <c r="D514" s="99" t="s">
        <v>64</v>
      </c>
      <c r="E514" s="176"/>
      <c r="F514" s="176"/>
      <c r="G514" s="211">
        <f t="shared" si="63"/>
        <v>0</v>
      </c>
    </row>
    <row r="515" spans="1:7" s="196" customFormat="1" ht="26" x14ac:dyDescent="0.3">
      <c r="A515" s="82" t="s">
        <v>657</v>
      </c>
      <c r="B515" s="154" t="s">
        <v>914</v>
      </c>
      <c r="C515" s="155">
        <v>1</v>
      </c>
      <c r="D515" s="155" t="s">
        <v>56</v>
      </c>
      <c r="E515" s="177"/>
      <c r="F515" s="177"/>
      <c r="G515" s="211">
        <f t="shared" si="63"/>
        <v>0</v>
      </c>
    </row>
    <row r="516" spans="1:7" s="196" customFormat="1" ht="27" customHeight="1" x14ac:dyDescent="0.3">
      <c r="A516" s="82" t="s">
        <v>658</v>
      </c>
      <c r="B516" s="154" t="s">
        <v>915</v>
      </c>
      <c r="C516" s="155">
        <v>1</v>
      </c>
      <c r="D516" s="155" t="s">
        <v>56</v>
      </c>
      <c r="E516" s="177"/>
      <c r="F516" s="177"/>
      <c r="G516" s="211">
        <f t="shared" si="63"/>
        <v>0</v>
      </c>
    </row>
    <row r="517" spans="1:7" s="196" customFormat="1" ht="24" customHeight="1" x14ac:dyDescent="0.3">
      <c r="A517" s="82" t="s">
        <v>659</v>
      </c>
      <c r="B517" s="154" t="s">
        <v>916</v>
      </c>
      <c r="C517" s="155">
        <v>1</v>
      </c>
      <c r="D517" s="155" t="s">
        <v>56</v>
      </c>
      <c r="E517" s="177"/>
      <c r="F517" s="177"/>
      <c r="G517" s="211">
        <f t="shared" si="63"/>
        <v>0</v>
      </c>
    </row>
    <row r="518" spans="1:7" x14ac:dyDescent="0.3">
      <c r="A518" s="82" t="s">
        <v>660</v>
      </c>
      <c r="B518" s="83" t="s">
        <v>792</v>
      </c>
      <c r="C518" s="99">
        <v>2</v>
      </c>
      <c r="D518" s="99" t="s">
        <v>56</v>
      </c>
      <c r="E518" s="176"/>
      <c r="F518" s="176"/>
      <c r="G518" s="211">
        <f t="shared" si="63"/>
        <v>0</v>
      </c>
    </row>
    <row r="519" spans="1:7" x14ac:dyDescent="0.3">
      <c r="A519" s="82" t="s">
        <v>661</v>
      </c>
      <c r="B519" s="154" t="s">
        <v>786</v>
      </c>
      <c r="C519" s="155">
        <v>1000</v>
      </c>
      <c r="D519" s="155" t="s">
        <v>64</v>
      </c>
      <c r="E519" s="177"/>
      <c r="F519" s="177"/>
      <c r="G519" s="211">
        <f t="shared" si="63"/>
        <v>0</v>
      </c>
    </row>
    <row r="520" spans="1:7" x14ac:dyDescent="0.3">
      <c r="A520" s="82" t="s">
        <v>662</v>
      </c>
      <c r="B520" s="83" t="s">
        <v>787</v>
      </c>
      <c r="C520" s="99">
        <v>1</v>
      </c>
      <c r="D520" s="99" t="s">
        <v>56</v>
      </c>
      <c r="E520" s="176"/>
      <c r="F520" s="176"/>
      <c r="G520" s="211">
        <f t="shared" si="63"/>
        <v>0</v>
      </c>
    </row>
    <row r="521" spans="1:7" s="196" customFormat="1" x14ac:dyDescent="0.3">
      <c r="A521" s="82" t="s">
        <v>663</v>
      </c>
      <c r="B521" s="83" t="s">
        <v>553</v>
      </c>
      <c r="C521" s="99">
        <v>1</v>
      </c>
      <c r="D521" s="99" t="s">
        <v>56</v>
      </c>
      <c r="E521" s="176"/>
      <c r="F521" s="176"/>
      <c r="G521" s="211">
        <f t="shared" si="63"/>
        <v>0</v>
      </c>
    </row>
    <row r="522" spans="1:7" x14ac:dyDescent="0.3">
      <c r="A522" s="82" t="s">
        <v>664</v>
      </c>
      <c r="B522" s="83" t="s">
        <v>554</v>
      </c>
      <c r="C522" s="99">
        <v>35</v>
      </c>
      <c r="D522" s="99" t="s">
        <v>64</v>
      </c>
      <c r="E522" s="176"/>
      <c r="F522" s="176"/>
      <c r="G522" s="211">
        <f t="shared" si="63"/>
        <v>0</v>
      </c>
    </row>
    <row r="523" spans="1:7" s="196" customFormat="1" x14ac:dyDescent="0.3">
      <c r="A523" s="82" t="s">
        <v>665</v>
      </c>
      <c r="B523" s="83" t="s">
        <v>555</v>
      </c>
      <c r="C523" s="99">
        <v>17</v>
      </c>
      <c r="D523" s="99" t="s">
        <v>56</v>
      </c>
      <c r="E523" s="176"/>
      <c r="F523" s="176"/>
      <c r="G523" s="211">
        <f t="shared" si="63"/>
        <v>0</v>
      </c>
    </row>
    <row r="524" spans="1:7" x14ac:dyDescent="0.3">
      <c r="A524" s="82" t="s">
        <v>666</v>
      </c>
      <c r="B524" s="83" t="s">
        <v>556</v>
      </c>
      <c r="C524" s="99">
        <v>10</v>
      </c>
      <c r="D524" s="99" t="s">
        <v>56</v>
      </c>
      <c r="E524" s="176"/>
      <c r="F524" s="176"/>
      <c r="G524" s="211">
        <f t="shared" si="63"/>
        <v>0</v>
      </c>
    </row>
    <row r="525" spans="1:7" x14ac:dyDescent="0.3">
      <c r="A525" s="82" t="s">
        <v>667</v>
      </c>
      <c r="B525" s="83" t="s">
        <v>454</v>
      </c>
      <c r="C525" s="99">
        <v>2</v>
      </c>
      <c r="D525" s="99" t="s">
        <v>56</v>
      </c>
      <c r="E525" s="172"/>
      <c r="F525" s="172"/>
      <c r="G525" s="211">
        <f t="shared" si="63"/>
        <v>0</v>
      </c>
    </row>
    <row r="526" spans="1:7" x14ac:dyDescent="0.3">
      <c r="A526" s="82" t="s">
        <v>668</v>
      </c>
      <c r="B526" s="83" t="s">
        <v>557</v>
      </c>
      <c r="C526" s="99"/>
      <c r="D526" s="99"/>
      <c r="E526" s="84"/>
      <c r="F526" s="84"/>
      <c r="G526" s="211"/>
    </row>
    <row r="527" spans="1:7" x14ac:dyDescent="0.3">
      <c r="A527" s="82" t="s">
        <v>669</v>
      </c>
      <c r="B527" s="83" t="s">
        <v>793</v>
      </c>
      <c r="C527" s="99">
        <v>1</v>
      </c>
      <c r="D527" s="99" t="s">
        <v>56</v>
      </c>
      <c r="E527" s="176"/>
      <c r="F527" s="176"/>
      <c r="G527" s="211">
        <f t="shared" si="63"/>
        <v>0</v>
      </c>
    </row>
    <row r="528" spans="1:7" x14ac:dyDescent="0.3">
      <c r="A528" s="82" t="s">
        <v>670</v>
      </c>
      <c r="B528" s="83" t="s">
        <v>558</v>
      </c>
      <c r="C528" s="99">
        <v>40</v>
      </c>
      <c r="D528" s="99" t="s">
        <v>64</v>
      </c>
      <c r="E528" s="176"/>
      <c r="F528" s="176"/>
      <c r="G528" s="211">
        <f t="shared" si="63"/>
        <v>0</v>
      </c>
    </row>
    <row r="529" spans="1:8" x14ac:dyDescent="0.3">
      <c r="A529" s="82" t="s">
        <v>671</v>
      </c>
      <c r="B529" s="83" t="s">
        <v>559</v>
      </c>
      <c r="C529" s="99">
        <v>10</v>
      </c>
      <c r="D529" s="99" t="s">
        <v>56</v>
      </c>
      <c r="E529" s="176"/>
      <c r="F529" s="176"/>
      <c r="G529" s="211">
        <f t="shared" si="63"/>
        <v>0</v>
      </c>
    </row>
    <row r="530" spans="1:8" x14ac:dyDescent="0.3">
      <c r="A530" s="82" t="s">
        <v>672</v>
      </c>
      <c r="B530" s="83" t="s">
        <v>548</v>
      </c>
      <c r="C530" s="99">
        <v>4</v>
      </c>
      <c r="D530" s="99" t="s">
        <v>56</v>
      </c>
      <c r="E530" s="176"/>
      <c r="F530" s="176"/>
      <c r="G530" s="211">
        <f t="shared" si="63"/>
        <v>0</v>
      </c>
      <c r="H530" s="194"/>
    </row>
    <row r="531" spans="1:8" x14ac:dyDescent="0.3">
      <c r="A531" s="82" t="s">
        <v>794</v>
      </c>
      <c r="B531" s="166" t="s">
        <v>309</v>
      </c>
      <c r="C531" s="209">
        <v>28</v>
      </c>
      <c r="D531" s="210" t="s">
        <v>64</v>
      </c>
      <c r="E531" s="221"/>
      <c r="F531" s="221"/>
      <c r="G531" s="211">
        <f t="shared" ref="G531:G533" si="64">SUM(E531:F531)*C531</f>
        <v>0</v>
      </c>
      <c r="H531" s="194"/>
    </row>
    <row r="532" spans="1:8" x14ac:dyDescent="0.3">
      <c r="A532" s="82" t="s">
        <v>795</v>
      </c>
      <c r="B532" s="166" t="s">
        <v>796</v>
      </c>
      <c r="C532" s="209">
        <v>2</v>
      </c>
      <c r="D532" s="210" t="s">
        <v>56</v>
      </c>
      <c r="E532" s="221"/>
      <c r="F532" s="221"/>
      <c r="G532" s="211">
        <f t="shared" si="64"/>
        <v>0</v>
      </c>
      <c r="H532" s="194"/>
    </row>
    <row r="533" spans="1:8" x14ac:dyDescent="0.3">
      <c r="A533" s="82" t="s">
        <v>797</v>
      </c>
      <c r="B533" s="178" t="s">
        <v>917</v>
      </c>
      <c r="C533" s="209">
        <v>30</v>
      </c>
      <c r="D533" s="210" t="s">
        <v>64</v>
      </c>
      <c r="E533" s="223"/>
      <c r="F533" s="223"/>
      <c r="G533" s="211">
        <f t="shared" si="64"/>
        <v>0</v>
      </c>
      <c r="H533" s="193"/>
    </row>
    <row r="534" spans="1:8" x14ac:dyDescent="0.3">
      <c r="A534" s="114">
        <v>7</v>
      </c>
      <c r="B534" s="25" t="s">
        <v>560</v>
      </c>
      <c r="C534" s="98"/>
      <c r="D534" s="98"/>
      <c r="E534" s="28"/>
      <c r="F534" s="28"/>
      <c r="G534" s="28"/>
    </row>
    <row r="535" spans="1:8" x14ac:dyDescent="0.3">
      <c r="A535" s="114" t="s">
        <v>68</v>
      </c>
      <c r="B535" s="25" t="s">
        <v>561</v>
      </c>
      <c r="C535" s="98"/>
      <c r="D535" s="98"/>
      <c r="E535" s="28"/>
      <c r="F535" s="28"/>
      <c r="G535" s="28"/>
    </row>
    <row r="536" spans="1:8" x14ac:dyDescent="0.3">
      <c r="A536" s="82" t="s">
        <v>191</v>
      </c>
      <c r="B536" s="83" t="s">
        <v>348</v>
      </c>
      <c r="C536" s="99"/>
      <c r="D536" s="99"/>
      <c r="E536" s="84"/>
      <c r="F536" s="84"/>
      <c r="G536" s="84"/>
    </row>
    <row r="537" spans="1:8" x14ac:dyDescent="0.3">
      <c r="A537" s="82" t="s">
        <v>562</v>
      </c>
      <c r="B537" s="83" t="s">
        <v>352</v>
      </c>
      <c r="C537" s="99">
        <v>63</v>
      </c>
      <c r="D537" s="99" t="s">
        <v>56</v>
      </c>
      <c r="E537" s="176"/>
      <c r="F537" s="176"/>
      <c r="G537" s="211">
        <f t="shared" ref="G537:G538" si="65">SUM(E537:F537)*C537</f>
        <v>0</v>
      </c>
    </row>
    <row r="538" spans="1:8" x14ac:dyDescent="0.3">
      <c r="A538" s="82" t="s">
        <v>563</v>
      </c>
      <c r="B538" s="154" t="s">
        <v>354</v>
      </c>
      <c r="C538" s="155">
        <v>6</v>
      </c>
      <c r="D538" s="155" t="s">
        <v>56</v>
      </c>
      <c r="E538" s="173"/>
      <c r="F538" s="173"/>
      <c r="G538" s="211">
        <f t="shared" si="65"/>
        <v>0</v>
      </c>
    </row>
    <row r="539" spans="1:8" x14ac:dyDescent="0.3">
      <c r="A539" s="82" t="s">
        <v>564</v>
      </c>
      <c r="B539" s="83" t="s">
        <v>565</v>
      </c>
      <c r="C539" s="99"/>
      <c r="D539" s="99"/>
      <c r="E539" s="84"/>
      <c r="F539" s="84"/>
      <c r="G539" s="211"/>
    </row>
    <row r="540" spans="1:8" x14ac:dyDescent="0.3">
      <c r="A540" s="82" t="s">
        <v>566</v>
      </c>
      <c r="B540" s="83" t="s">
        <v>352</v>
      </c>
      <c r="C540" s="99">
        <v>69</v>
      </c>
      <c r="D540" s="99" t="s">
        <v>64</v>
      </c>
      <c r="E540" s="176"/>
      <c r="F540" s="176"/>
      <c r="G540" s="211">
        <f t="shared" ref="G540:G547" si="66">SUM(E540:F540)*C540</f>
        <v>0</v>
      </c>
    </row>
    <row r="541" spans="1:8" ht="17.25" customHeight="1" x14ac:dyDescent="0.3">
      <c r="A541" s="82" t="s">
        <v>567</v>
      </c>
      <c r="B541" s="154" t="s">
        <v>354</v>
      </c>
      <c r="C541" s="155">
        <v>9</v>
      </c>
      <c r="D541" s="155" t="s">
        <v>64</v>
      </c>
      <c r="E541" s="173"/>
      <c r="F541" s="173"/>
      <c r="G541" s="211">
        <f t="shared" si="66"/>
        <v>0</v>
      </c>
    </row>
    <row r="542" spans="1:8" ht="21.75" customHeight="1" x14ac:dyDescent="0.3">
      <c r="A542" s="82" t="s">
        <v>568</v>
      </c>
      <c r="B542" s="83" t="s">
        <v>569</v>
      </c>
      <c r="C542" s="99">
        <v>15</v>
      </c>
      <c r="D542" s="99" t="s">
        <v>64</v>
      </c>
      <c r="E542" s="176"/>
      <c r="F542" s="176"/>
      <c r="G542" s="211">
        <f t="shared" si="66"/>
        <v>0</v>
      </c>
    </row>
    <row r="543" spans="1:8" s="196" customFormat="1" x14ac:dyDescent="0.3">
      <c r="A543" s="137" t="s">
        <v>570</v>
      </c>
      <c r="B543" s="83" t="s">
        <v>571</v>
      </c>
      <c r="C543" s="99">
        <v>63</v>
      </c>
      <c r="D543" s="99" t="s">
        <v>154</v>
      </c>
      <c r="E543" s="176"/>
      <c r="F543" s="176"/>
      <c r="G543" s="211">
        <f t="shared" si="66"/>
        <v>0</v>
      </c>
    </row>
    <row r="544" spans="1:8" s="196" customFormat="1" ht="27" customHeight="1" x14ac:dyDescent="0.3">
      <c r="A544" s="137" t="s">
        <v>572</v>
      </c>
      <c r="B544" s="83" t="s">
        <v>573</v>
      </c>
      <c r="C544" s="99">
        <v>24</v>
      </c>
      <c r="D544" s="99" t="s">
        <v>64</v>
      </c>
      <c r="E544" s="176"/>
      <c r="F544" s="176"/>
      <c r="G544" s="211">
        <f t="shared" si="66"/>
        <v>0</v>
      </c>
    </row>
    <row r="545" spans="1:8" s="196" customFormat="1" ht="30" customHeight="1" x14ac:dyDescent="0.3">
      <c r="A545" s="137" t="s">
        <v>574</v>
      </c>
      <c r="B545" s="83" t="s">
        <v>575</v>
      </c>
      <c r="C545" s="99">
        <v>24</v>
      </c>
      <c r="D545" s="99" t="s">
        <v>64</v>
      </c>
      <c r="E545" s="176"/>
      <c r="F545" s="176"/>
      <c r="G545" s="211">
        <f t="shared" si="66"/>
        <v>0</v>
      </c>
    </row>
    <row r="546" spans="1:8" s="196" customFormat="1" x14ac:dyDescent="0.3">
      <c r="A546" s="137" t="s">
        <v>576</v>
      </c>
      <c r="B546" s="83" t="s">
        <v>552</v>
      </c>
      <c r="C546" s="99">
        <v>9</v>
      </c>
      <c r="D546" s="99" t="s">
        <v>154</v>
      </c>
      <c r="E546" s="176"/>
      <c r="F546" s="176"/>
      <c r="G546" s="211">
        <f t="shared" si="66"/>
        <v>0</v>
      </c>
    </row>
    <row r="547" spans="1:8" ht="18" customHeight="1" x14ac:dyDescent="0.3">
      <c r="A547" s="82" t="s">
        <v>577</v>
      </c>
      <c r="B547" s="83" t="s">
        <v>578</v>
      </c>
      <c r="C547" s="99">
        <v>14</v>
      </c>
      <c r="D547" s="99" t="s">
        <v>106</v>
      </c>
      <c r="E547" s="176"/>
      <c r="F547" s="176"/>
      <c r="G547" s="211">
        <f t="shared" si="66"/>
        <v>0</v>
      </c>
      <c r="H547" s="193"/>
    </row>
    <row r="548" spans="1:8" x14ac:dyDescent="0.3">
      <c r="A548" s="114" t="s">
        <v>174</v>
      </c>
      <c r="B548" s="25" t="s">
        <v>579</v>
      </c>
      <c r="C548" s="98"/>
      <c r="D548" s="98"/>
      <c r="E548" s="28"/>
      <c r="F548" s="28"/>
      <c r="G548" s="28"/>
    </row>
    <row r="549" spans="1:8" ht="26" x14ac:dyDescent="0.3">
      <c r="A549" s="82" t="s">
        <v>193</v>
      </c>
      <c r="B549" s="154" t="s">
        <v>918</v>
      </c>
      <c r="C549" s="155">
        <v>6</v>
      </c>
      <c r="D549" s="155" t="s">
        <v>106</v>
      </c>
      <c r="E549" s="177"/>
      <c r="F549" s="177"/>
      <c r="G549" s="211">
        <f t="shared" ref="G549" si="67">SUM(E549:F549)*C549</f>
        <v>0</v>
      </c>
    </row>
    <row r="550" spans="1:8" x14ac:dyDescent="0.3">
      <c r="A550" s="82" t="s">
        <v>580</v>
      </c>
      <c r="B550" s="83" t="s">
        <v>581</v>
      </c>
      <c r="C550" s="99">
        <v>25</v>
      </c>
      <c r="D550" s="99" t="s">
        <v>64</v>
      </c>
      <c r="E550" s="176"/>
      <c r="F550" s="176"/>
      <c r="G550" s="211">
        <f t="shared" ref="G550:G555" si="68">SUM(E550:F550)*C550</f>
        <v>0</v>
      </c>
    </row>
    <row r="551" spans="1:8" ht="26" x14ac:dyDescent="0.3">
      <c r="A551" s="82" t="s">
        <v>582</v>
      </c>
      <c r="B551" s="83" t="s">
        <v>583</v>
      </c>
      <c r="C551" s="99">
        <v>1900</v>
      </c>
      <c r="D551" s="99" t="s">
        <v>64</v>
      </c>
      <c r="E551" s="176"/>
      <c r="F551" s="176"/>
      <c r="G551" s="211">
        <f t="shared" si="68"/>
        <v>0</v>
      </c>
    </row>
    <row r="552" spans="1:8" s="196" customFormat="1" ht="26" x14ac:dyDescent="0.3">
      <c r="A552" s="137" t="s">
        <v>584</v>
      </c>
      <c r="B552" s="154" t="s">
        <v>919</v>
      </c>
      <c r="C552" s="155">
        <v>2</v>
      </c>
      <c r="D552" s="155" t="s">
        <v>154</v>
      </c>
      <c r="E552" s="177"/>
      <c r="F552" s="177"/>
      <c r="G552" s="211">
        <f t="shared" si="68"/>
        <v>0</v>
      </c>
    </row>
    <row r="553" spans="1:8" s="196" customFormat="1" ht="26" x14ac:dyDescent="0.3">
      <c r="A553" s="137" t="s">
        <v>585</v>
      </c>
      <c r="B553" s="83" t="s">
        <v>921</v>
      </c>
      <c r="C553" s="99">
        <v>1</v>
      </c>
      <c r="D553" s="99" t="s">
        <v>56</v>
      </c>
      <c r="E553" s="176"/>
      <c r="F553" s="176"/>
      <c r="G553" s="211">
        <f t="shared" si="68"/>
        <v>0</v>
      </c>
    </row>
    <row r="554" spans="1:8" s="196" customFormat="1" ht="26" x14ac:dyDescent="0.3">
      <c r="A554" s="137" t="s">
        <v>586</v>
      </c>
      <c r="B554" s="83" t="s">
        <v>922</v>
      </c>
      <c r="C554" s="99">
        <v>1</v>
      </c>
      <c r="D554" s="99" t="s">
        <v>56</v>
      </c>
      <c r="E554" s="176"/>
      <c r="F554" s="176"/>
      <c r="G554" s="211">
        <f t="shared" si="68"/>
        <v>0</v>
      </c>
    </row>
    <row r="555" spans="1:8" ht="26" x14ac:dyDescent="0.3">
      <c r="A555" s="82" t="s">
        <v>587</v>
      </c>
      <c r="B555" s="154" t="s">
        <v>798</v>
      </c>
      <c r="C555" s="155">
        <v>45</v>
      </c>
      <c r="D555" s="155" t="s">
        <v>64</v>
      </c>
      <c r="E555" s="177"/>
      <c r="F555" s="177"/>
      <c r="G555" s="211">
        <f t="shared" si="68"/>
        <v>0</v>
      </c>
      <c r="H555" s="193"/>
    </row>
    <row r="556" spans="1:8" x14ac:dyDescent="0.3">
      <c r="A556" s="114" t="s">
        <v>195</v>
      </c>
      <c r="B556" s="25" t="s">
        <v>588</v>
      </c>
      <c r="C556" s="98"/>
      <c r="D556" s="98"/>
      <c r="E556" s="28"/>
      <c r="F556" s="28"/>
      <c r="G556" s="28"/>
      <c r="H556" s="194"/>
    </row>
    <row r="557" spans="1:8" s="196" customFormat="1" ht="26" x14ac:dyDescent="0.3">
      <c r="A557" s="137" t="s">
        <v>197</v>
      </c>
      <c r="B557" s="83" t="s">
        <v>799</v>
      </c>
      <c r="C557" s="99">
        <v>1</v>
      </c>
      <c r="D557" s="99" t="s">
        <v>154</v>
      </c>
      <c r="E557" s="176"/>
      <c r="F557" s="176"/>
      <c r="G557" s="211">
        <f t="shared" ref="G557:G563" si="69">SUM(E557:F557)*C557</f>
        <v>0</v>
      </c>
    </row>
    <row r="558" spans="1:8" s="196" customFormat="1" x14ac:dyDescent="0.3">
      <c r="A558" s="137" t="s">
        <v>198</v>
      </c>
      <c r="B558" s="83" t="s">
        <v>800</v>
      </c>
      <c r="C558" s="99">
        <v>3</v>
      </c>
      <c r="D558" s="99" t="s">
        <v>154</v>
      </c>
      <c r="E558" s="176"/>
      <c r="F558" s="176"/>
      <c r="G558" s="211">
        <f t="shared" si="69"/>
        <v>0</v>
      </c>
    </row>
    <row r="559" spans="1:8" x14ac:dyDescent="0.3">
      <c r="A559" s="82" t="s">
        <v>199</v>
      </c>
      <c r="B559" s="154" t="s">
        <v>786</v>
      </c>
      <c r="C559" s="155">
        <v>500</v>
      </c>
      <c r="D559" s="155" t="s">
        <v>64</v>
      </c>
      <c r="E559" s="177"/>
      <c r="F559" s="177"/>
      <c r="G559" s="211">
        <f t="shared" si="69"/>
        <v>0</v>
      </c>
    </row>
    <row r="560" spans="1:8" s="196" customFormat="1" x14ac:dyDescent="0.3">
      <c r="A560" s="137" t="s">
        <v>200</v>
      </c>
      <c r="B560" s="83" t="s">
        <v>801</v>
      </c>
      <c r="C560" s="99">
        <v>1</v>
      </c>
      <c r="D560" s="99" t="s">
        <v>106</v>
      </c>
      <c r="E560" s="176"/>
      <c r="F560" s="176"/>
      <c r="G560" s="211">
        <f t="shared" si="69"/>
        <v>0</v>
      </c>
    </row>
    <row r="561" spans="1:8" s="196" customFormat="1" x14ac:dyDescent="0.3">
      <c r="A561" s="137" t="s">
        <v>202</v>
      </c>
      <c r="B561" s="83" t="s">
        <v>802</v>
      </c>
      <c r="C561" s="99">
        <v>14</v>
      </c>
      <c r="D561" s="99" t="s">
        <v>106</v>
      </c>
      <c r="E561" s="176"/>
      <c r="F561" s="176"/>
      <c r="G561" s="211">
        <f t="shared" si="69"/>
        <v>0</v>
      </c>
    </row>
    <row r="562" spans="1:8" s="196" customFormat="1" x14ac:dyDescent="0.3">
      <c r="A562" s="137" t="s">
        <v>589</v>
      </c>
      <c r="B562" s="83" t="s">
        <v>803</v>
      </c>
      <c r="C562" s="99">
        <v>1</v>
      </c>
      <c r="D562" s="99" t="s">
        <v>106</v>
      </c>
      <c r="E562" s="176"/>
      <c r="F562" s="176"/>
      <c r="G562" s="211">
        <f t="shared" si="69"/>
        <v>0</v>
      </c>
    </row>
    <row r="563" spans="1:8" x14ac:dyDescent="0.3">
      <c r="A563" s="82" t="s">
        <v>590</v>
      </c>
      <c r="B563" s="83" t="s">
        <v>804</v>
      </c>
      <c r="C563" s="99">
        <v>14</v>
      </c>
      <c r="D563" s="99" t="s">
        <v>106</v>
      </c>
      <c r="E563" s="84" t="s">
        <v>59</v>
      </c>
      <c r="F563" s="176"/>
      <c r="G563" s="218">
        <f t="shared" si="69"/>
        <v>0</v>
      </c>
      <c r="H563" s="193"/>
    </row>
    <row r="564" spans="1:8" x14ac:dyDescent="0.3">
      <c r="A564" s="114">
        <v>8</v>
      </c>
      <c r="B564" s="25" t="s">
        <v>591</v>
      </c>
      <c r="C564" s="98"/>
      <c r="D564" s="98"/>
      <c r="E564" s="28"/>
      <c r="F564" s="28"/>
      <c r="G564" s="28"/>
      <c r="H564" s="194"/>
    </row>
    <row r="565" spans="1:8" ht="35.25" customHeight="1" x14ac:dyDescent="0.3">
      <c r="A565" s="82" t="s">
        <v>159</v>
      </c>
      <c r="B565" s="83" t="s">
        <v>592</v>
      </c>
      <c r="C565" s="99">
        <v>15</v>
      </c>
      <c r="D565" s="99" t="s">
        <v>84</v>
      </c>
      <c r="E565" s="84" t="s">
        <v>59</v>
      </c>
      <c r="F565" s="176"/>
      <c r="G565" s="218">
        <f t="shared" ref="G565:G569" si="70">SUM(E565:F565)*C565</f>
        <v>0</v>
      </c>
    </row>
    <row r="566" spans="1:8" ht="26" x14ac:dyDescent="0.3">
      <c r="A566" s="82" t="s">
        <v>165</v>
      </c>
      <c r="B566" s="83" t="s">
        <v>1052</v>
      </c>
      <c r="C566" s="99">
        <v>1</v>
      </c>
      <c r="D566" s="99" t="s">
        <v>105</v>
      </c>
      <c r="E566" s="176"/>
      <c r="F566" s="176"/>
      <c r="G566" s="218">
        <f t="shared" ref="G566" si="71">SUM(E566:F566)*C566</f>
        <v>0</v>
      </c>
    </row>
    <row r="567" spans="1:8" x14ac:dyDescent="0.3">
      <c r="A567" s="82" t="s">
        <v>166</v>
      </c>
      <c r="B567" s="83" t="s">
        <v>593</v>
      </c>
      <c r="C567" s="99">
        <v>12</v>
      </c>
      <c r="D567" s="99" t="s">
        <v>84</v>
      </c>
      <c r="E567" s="84" t="s">
        <v>59</v>
      </c>
      <c r="F567" s="176"/>
      <c r="G567" s="218">
        <f t="shared" si="70"/>
        <v>0</v>
      </c>
    </row>
    <row r="568" spans="1:8" ht="52" x14ac:dyDescent="0.3">
      <c r="A568" s="82" t="s">
        <v>167</v>
      </c>
      <c r="B568" s="154" t="s">
        <v>920</v>
      </c>
      <c r="C568" s="155">
        <v>82</v>
      </c>
      <c r="D568" s="155" t="s">
        <v>84</v>
      </c>
      <c r="E568" s="220" t="s">
        <v>59</v>
      </c>
      <c r="F568" s="177"/>
      <c r="G568" s="211">
        <f t="shared" si="70"/>
        <v>0</v>
      </c>
    </row>
    <row r="569" spans="1:8" ht="26" x14ac:dyDescent="0.3">
      <c r="A569" s="82" t="s">
        <v>168</v>
      </c>
      <c r="B569" s="83" t="s">
        <v>594</v>
      </c>
      <c r="C569" s="99">
        <v>40</v>
      </c>
      <c r="D569" s="99" t="s">
        <v>84</v>
      </c>
      <c r="E569" s="84" t="s">
        <v>59</v>
      </c>
      <c r="F569" s="176"/>
      <c r="G569" s="218">
        <f t="shared" si="70"/>
        <v>0</v>
      </c>
    </row>
    <row r="570" spans="1:8" x14ac:dyDescent="0.3">
      <c r="A570" s="82" t="s">
        <v>1053</v>
      </c>
      <c r="B570" s="83" t="s">
        <v>595</v>
      </c>
      <c r="C570" s="99">
        <v>60</v>
      </c>
      <c r="D570" s="99" t="s">
        <v>106</v>
      </c>
      <c r="E570" s="84" t="s">
        <v>59</v>
      </c>
      <c r="F570" s="176"/>
      <c r="G570" s="218">
        <f t="shared" ref="G570" si="72">SUM(E570:F570)*C570</f>
        <v>0</v>
      </c>
      <c r="H570" s="193"/>
    </row>
    <row r="571" spans="1:8" x14ac:dyDescent="0.3">
      <c r="A571" s="116"/>
      <c r="B571" s="226" t="s">
        <v>136</v>
      </c>
      <c r="C571" s="226"/>
      <c r="D571" s="226"/>
      <c r="E571" s="117">
        <f>SUMPRODUCT(E313:E570,C313:C570)</f>
        <v>0</v>
      </c>
      <c r="F571" s="117">
        <f>SUMPRODUCT(F313:F570,C313:C570)</f>
        <v>0</v>
      </c>
      <c r="G571" s="117">
        <f>SUM(G313:G570)</f>
        <v>0</v>
      </c>
    </row>
    <row r="572" spans="1:8" ht="15" thickBot="1" x14ac:dyDescent="0.35">
      <c r="A572" s="158"/>
      <c r="B572" s="227" t="s">
        <v>596</v>
      </c>
      <c r="C572" s="227"/>
      <c r="D572" s="227"/>
      <c r="E572" s="101">
        <f>SUM(E571,E310,E245)</f>
        <v>0</v>
      </c>
      <c r="F572" s="101">
        <f>SUM(F571,F310,F245)</f>
        <v>0</v>
      </c>
      <c r="G572" s="101">
        <f>SUM(G571,G310,G245)</f>
        <v>0</v>
      </c>
    </row>
    <row r="573" spans="1:8" ht="15" thickBot="1" x14ac:dyDescent="0.35">
      <c r="A573" s="112"/>
      <c r="B573" s="228" t="s">
        <v>76</v>
      </c>
      <c r="C573" s="228"/>
      <c r="D573" s="228"/>
      <c r="E573" s="100">
        <f>TRUNC(E572*(1+$G$3),2)</f>
        <v>0</v>
      </c>
      <c r="F573" s="100">
        <f>TRUNC(F572*(1+$G$3),2)</f>
        <v>0</v>
      </c>
      <c r="G573" s="100">
        <f>TRUNC(G572*(1+$G$3),2)</f>
        <v>0</v>
      </c>
      <c r="H573" s="206"/>
    </row>
  </sheetData>
  <sheetProtection algorithmName="SHA-512" hashValue="Ixm+MfgeqUaA9zIVPJSSDp+JMJEJYeT14S65/GeKCD14TnqVay10ID2w2R2jEWoD8kzJwmWGBqhWiN6RsyZViQ==" saltValue="wb16O1rdBjDvcNz55uuiIQ==" spinCount="100000" sheet="1"/>
  <protectedRanges>
    <protectedRange sqref="F238:F240 F185:F187 F206 F216" name="Intervalo1_1"/>
  </protectedRanges>
  <mergeCells count="26">
    <mergeCell ref="A122:A130"/>
    <mergeCell ref="E3:F3"/>
    <mergeCell ref="E4:F4"/>
    <mergeCell ref="A1:G2"/>
    <mergeCell ref="B12:B13"/>
    <mergeCell ref="D12:D13"/>
    <mergeCell ref="A7:G7"/>
    <mergeCell ref="A12:A13"/>
    <mergeCell ref="E12:F12"/>
    <mergeCell ref="A6:G6"/>
    <mergeCell ref="A10:G10"/>
    <mergeCell ref="E5:F5"/>
    <mergeCell ref="D8:E8"/>
    <mergeCell ref="D9:G9"/>
    <mergeCell ref="B571:D571"/>
    <mergeCell ref="B572:D572"/>
    <mergeCell ref="B573:D573"/>
    <mergeCell ref="G12:G13"/>
    <mergeCell ref="C12:C13"/>
    <mergeCell ref="B245:D245"/>
    <mergeCell ref="B310:D310"/>
    <mergeCell ref="C122:C130"/>
    <mergeCell ref="E122:E130"/>
    <mergeCell ref="D122:D130"/>
    <mergeCell ref="F122:F130"/>
    <mergeCell ref="G122:G130"/>
  </mergeCells>
  <phoneticPr fontId="31" type="noConversion"/>
  <conditionalFormatting sqref="F14:G14 B11 F11:G11 F83 F16:F22 F25:F28 F69 B14:B28 F98:F99 F44 B44:B45 F55 B72 F77:F79 F107:F111 B107:B111 B119:B120 B60:B63 B74:B79 F65 B65:B66 F60:F63 B96:B99 B85:B88 B68:B70 B81:B83 F81 B498:B499 B501:B507 F52:F53 B48:B55 F74:F75">
    <cfRule type="containsText" dxfId="176" priority="41534" stopIfTrue="1" operator="containsText" text="x,xx">
      <formula>NOT(ISERROR(SEARCH("x,xx",B11)))</formula>
    </cfRule>
  </conditionalFormatting>
  <conditionalFormatting sqref="B571 B245 B310:B311 B130 B119 B121:B128 F122">
    <cfRule type="containsText" dxfId="175" priority="38191" stopIfTrue="1" operator="containsText" text="x,xx">
      <formula>NOT(ISERROR(SEARCH("x,xx",B119)))</formula>
    </cfRule>
  </conditionalFormatting>
  <conditionalFormatting sqref="B572">
    <cfRule type="containsText" dxfId="174" priority="38189" stopIfTrue="1" operator="containsText" text="x,xx">
      <formula>NOT(ISERROR(SEARCH("x,xx",B572)))</formula>
    </cfRule>
  </conditionalFormatting>
  <conditionalFormatting sqref="B573">
    <cfRule type="containsText" dxfId="173" priority="38188" stopIfTrue="1" operator="containsText" text="x,xx">
      <formula>NOT(ISERROR(SEARCH("x,xx",B573)))</formula>
    </cfRule>
  </conditionalFormatting>
  <conditionalFormatting sqref="B312">
    <cfRule type="containsText" dxfId="172" priority="38185" stopIfTrue="1" operator="containsText" text="x,xx">
      <formula>NOT(ISERROR(SEARCH("x,xx",B312)))</formula>
    </cfRule>
  </conditionalFormatting>
  <conditionalFormatting sqref="B323">
    <cfRule type="containsText" dxfId="171" priority="38184" stopIfTrue="1" operator="containsText" text="x,xx">
      <formula>NOT(ISERROR(SEARCH("x,xx",B323)))</formula>
    </cfRule>
  </conditionalFormatting>
  <conditionalFormatting sqref="B345">
    <cfRule type="containsText" dxfId="170" priority="38182" stopIfTrue="1" operator="containsText" text="x,xx">
      <formula>NOT(ISERROR(SEARCH("x,xx",B345)))</formula>
    </cfRule>
  </conditionalFormatting>
  <conditionalFormatting sqref="B425">
    <cfRule type="containsText" dxfId="169" priority="38180" stopIfTrue="1" operator="containsText" text="x,xx">
      <formula>NOT(ISERROR(SEARCH("x,xx",B425)))</formula>
    </cfRule>
  </conditionalFormatting>
  <conditionalFormatting sqref="B428:B429">
    <cfRule type="containsText" dxfId="168" priority="38178" stopIfTrue="1" operator="containsText" text="x,xx">
      <formula>NOT(ISERROR(SEARCH("x,xx",B428)))</formula>
    </cfRule>
  </conditionalFormatting>
  <conditionalFormatting sqref="B508">
    <cfRule type="containsText" dxfId="167" priority="38172" stopIfTrue="1" operator="containsText" text="x,xx">
      <formula>NOT(ISERROR(SEARCH("x,xx",B508)))</formula>
    </cfRule>
  </conditionalFormatting>
  <conditionalFormatting sqref="B564">
    <cfRule type="containsText" dxfId="166" priority="38163" stopIfTrue="1" operator="containsText" text="x,xx">
      <formula>NOT(ISERROR(SEARCH("x,xx",B564)))</formula>
    </cfRule>
  </conditionalFormatting>
  <conditionalFormatting sqref="B534">
    <cfRule type="containsText" dxfId="165" priority="38170" stopIfTrue="1" operator="containsText" text="x,xx">
      <formula>NOT(ISERROR(SEARCH("x,xx",B534)))</formula>
    </cfRule>
  </conditionalFormatting>
  <conditionalFormatting sqref="B565 B569:B570 B567">
    <cfRule type="containsText" dxfId="164" priority="38162" stopIfTrue="1" operator="containsText" text="x,xx">
      <formula>NOT(ISERROR(SEARCH("x,xx",B565)))</formula>
    </cfRule>
  </conditionalFormatting>
  <conditionalFormatting sqref="B548">
    <cfRule type="containsText" dxfId="163" priority="38167" stopIfTrue="1" operator="containsText" text="x,xx">
      <formula>NOT(ISERROR(SEARCH("x,xx",B548)))</formula>
    </cfRule>
  </conditionalFormatting>
  <conditionalFormatting sqref="B535">
    <cfRule type="containsText" dxfId="162" priority="38166" stopIfTrue="1" operator="containsText" text="x,xx">
      <formula>NOT(ISERROR(SEARCH("x,xx",B535)))</formula>
    </cfRule>
  </conditionalFormatting>
  <conditionalFormatting sqref="B556">
    <cfRule type="containsText" dxfId="161" priority="38165" stopIfTrue="1" operator="containsText" text="x,xx">
      <formula>NOT(ISERROR(SEARCH("x,xx",B556)))</formula>
    </cfRule>
  </conditionalFormatting>
  <conditionalFormatting sqref="G163">
    <cfRule type="containsText" dxfId="160" priority="38145" stopIfTrue="1" operator="containsText" text="x,xx">
      <formula>NOT(ISERROR(SEARCH("x,xx",G163)))</formula>
    </cfRule>
  </conditionalFormatting>
  <conditionalFormatting sqref="B131">
    <cfRule type="containsText" dxfId="159" priority="38134" stopIfTrue="1" operator="containsText" text="x,xx">
      <formula>NOT(ISERROR(SEARCH("x,xx",B131)))</formula>
    </cfRule>
  </conditionalFormatting>
  <conditionalFormatting sqref="F163 B163">
    <cfRule type="containsText" dxfId="158" priority="38151" stopIfTrue="1" operator="containsText" text="x,xx">
      <formula>NOT(ISERROR(SEARCH("x,xx",B163)))</formula>
    </cfRule>
  </conditionalFormatting>
  <conditionalFormatting sqref="B242">
    <cfRule type="containsText" dxfId="157" priority="38144" stopIfTrue="1" operator="containsText" text="x,xx">
      <formula>NOT(ISERROR(SEARCH("x,xx",B242)))</formula>
    </cfRule>
  </conditionalFormatting>
  <conditionalFormatting sqref="B239">
    <cfRule type="containsText" dxfId="156" priority="38143" stopIfTrue="1" operator="containsText" text="x,xx">
      <formula>NOT(ISERROR(SEARCH("x,xx",B239)))</formula>
    </cfRule>
  </conditionalFormatting>
  <conditionalFormatting sqref="B117">
    <cfRule type="containsText" dxfId="155" priority="38140" stopIfTrue="1" operator="containsText" text="x,xx">
      <formula>NOT(ISERROR(SEARCH("x,xx",B117)))</formula>
    </cfRule>
  </conditionalFormatting>
  <conditionalFormatting sqref="B164">
    <cfRule type="containsText" dxfId="154" priority="38141" stopIfTrue="1" operator="containsText" text="x,xx">
      <formula>NOT(ISERROR(SEARCH("x,xx",B164)))</formula>
    </cfRule>
  </conditionalFormatting>
  <conditionalFormatting sqref="B303">
    <cfRule type="containsText" dxfId="153" priority="38139" stopIfTrue="1" operator="containsText" text="x,xx">
      <formula>NOT(ISERROR(SEARCH("x,xx",B303)))</formula>
    </cfRule>
  </conditionalFormatting>
  <conditionalFormatting sqref="B307">
    <cfRule type="containsText" dxfId="152" priority="38138" stopIfTrue="1" operator="containsText" text="x,xx">
      <formula>NOT(ISERROR(SEARCH("x,xx",B307)))</formula>
    </cfRule>
  </conditionalFormatting>
  <conditionalFormatting sqref="B118">
    <cfRule type="containsText" dxfId="151" priority="38133" stopIfTrue="1" operator="containsText" text="x,xx">
      <formula>NOT(ISERROR(SEARCH("x,xx",B118)))</formula>
    </cfRule>
  </conditionalFormatting>
  <conditionalFormatting sqref="B112">
    <cfRule type="containsText" dxfId="150" priority="38132" stopIfTrue="1" operator="containsText" text="x,xx">
      <formula>NOT(ISERROR(SEARCH("x,xx",B112)))</formula>
    </cfRule>
  </conditionalFormatting>
  <conditionalFormatting sqref="B106">
    <cfRule type="containsText" dxfId="149" priority="38131" stopIfTrue="1" operator="containsText" text="x,xx">
      <formula>NOT(ISERROR(SEARCH("x,xx",B106)))</formula>
    </cfRule>
  </conditionalFormatting>
  <conditionalFormatting sqref="B100">
    <cfRule type="containsText" dxfId="148" priority="38130" stopIfTrue="1" operator="containsText" text="x,xx">
      <formula>NOT(ISERROR(SEARCH("x,xx",B100)))</formula>
    </cfRule>
  </conditionalFormatting>
  <conditionalFormatting sqref="F132">
    <cfRule type="containsText" dxfId="147" priority="38123" stopIfTrue="1" operator="containsText" text="x,xx">
      <formula>NOT(ISERROR(SEARCH("x,xx",F132)))</formula>
    </cfRule>
  </conditionalFormatting>
  <conditionalFormatting sqref="B291">
    <cfRule type="containsText" dxfId="146" priority="38045" stopIfTrue="1" operator="containsText" text="x,xx">
      <formula>NOT(ISERROR(SEARCH("x,xx",B291)))</formula>
    </cfRule>
  </conditionalFormatting>
  <conditionalFormatting sqref="F304:F306 B304:B306">
    <cfRule type="containsText" dxfId="145" priority="38054" stopIfTrue="1" operator="containsText" text="x,xx">
      <formula>NOT(ISERROR(SEARCH("x,xx",B304)))</formula>
    </cfRule>
  </conditionalFormatting>
  <conditionalFormatting sqref="F308:F309 B308:B309">
    <cfRule type="containsText" dxfId="144" priority="38051" stopIfTrue="1" operator="containsText" text="x,xx">
      <formula>NOT(ISERROR(SEARCH("x,xx",B308)))</formula>
    </cfRule>
  </conditionalFormatting>
  <conditionalFormatting sqref="B271">
    <cfRule type="containsText" dxfId="143" priority="38044" stopIfTrue="1" operator="containsText" text="x,xx">
      <formula>NOT(ISERROR(SEARCH("x,xx",B271)))</formula>
    </cfRule>
  </conditionalFormatting>
  <conditionalFormatting sqref="B261">
    <cfRule type="containsText" dxfId="142" priority="38043" stopIfTrue="1" operator="containsText" text="x,xx">
      <formula>NOT(ISERROR(SEARCH("x,xx",B261)))</formula>
    </cfRule>
  </conditionalFormatting>
  <conditionalFormatting sqref="B165:B169 B171:B172 F165:F167 F169 F171:F172">
    <cfRule type="containsText" dxfId="141" priority="37926" stopIfTrue="1" operator="containsText" text="x,xx">
      <formula>NOT(ISERROR(SEARCH("x,xx",B165)))</formula>
    </cfRule>
  </conditionalFormatting>
  <conditionalFormatting sqref="B129">
    <cfRule type="containsText" dxfId="140" priority="37936" stopIfTrue="1" operator="containsText" text="x,xx">
      <formula>NOT(ISERROR(SEARCH("x,xx",B129)))</formula>
    </cfRule>
  </conditionalFormatting>
  <conditionalFormatting sqref="B132">
    <cfRule type="containsText" dxfId="139" priority="37934" stopIfTrue="1" operator="containsText" text="x,xx">
      <formula>NOT(ISERROR(SEARCH("x,xx",B132)))</formula>
    </cfRule>
  </conditionalFormatting>
  <conditionalFormatting sqref="B133:B148 F139 F148 F155 F160 B150:B162">
    <cfRule type="containsText" dxfId="138" priority="37930" stopIfTrue="1" operator="containsText" text="x,xx">
      <formula>NOT(ISERROR(SEARCH("x,xx",B133)))</formula>
    </cfRule>
  </conditionalFormatting>
  <conditionalFormatting sqref="B174:B183 F183 F174:F176">
    <cfRule type="containsText" dxfId="137" priority="37924" stopIfTrue="1" operator="containsText" text="x,xx">
      <formula>NOT(ISERROR(SEARCH("x,xx",B174)))</formula>
    </cfRule>
  </conditionalFormatting>
  <conditionalFormatting sqref="B170 F170">
    <cfRule type="containsText" dxfId="136" priority="37910" stopIfTrue="1" operator="containsText" text="x,xx">
      <formula>NOT(ISERROR(SEARCH("x,xx",B170)))</formula>
    </cfRule>
  </conditionalFormatting>
  <conditionalFormatting sqref="B101">
    <cfRule type="containsText" dxfId="135" priority="37858" stopIfTrue="1" operator="containsText" text="x,xx">
      <formula>NOT(ISERROR(SEARCH("x,xx",B101)))</formula>
    </cfRule>
  </conditionalFormatting>
  <conditionalFormatting sqref="B113:B116 F113">
    <cfRule type="containsText" dxfId="134" priority="37854" stopIfTrue="1" operator="containsText" text="x,xx">
      <formula>NOT(ISERROR(SEARCH("x,xx",B113)))</formula>
    </cfRule>
  </conditionalFormatting>
  <conditionalFormatting sqref="B184 F184">
    <cfRule type="containsText" dxfId="133" priority="37852" stopIfTrue="1" operator="containsText" text="x,xx">
      <formula>NOT(ISERROR(SEARCH("x,xx",B184)))</formula>
    </cfRule>
  </conditionalFormatting>
  <conditionalFormatting sqref="B240 F240">
    <cfRule type="containsText" dxfId="132" priority="37850" stopIfTrue="1" operator="containsText" text="x,xx">
      <formula>NOT(ISERROR(SEARCH("x,xx",B240)))</formula>
    </cfRule>
  </conditionalFormatting>
  <conditionalFormatting sqref="B243:B244">
    <cfRule type="containsText" dxfId="131" priority="37848" stopIfTrue="1" operator="containsText" text="x,xx">
      <formula>NOT(ISERROR(SEARCH("x,xx",B243)))</formula>
    </cfRule>
  </conditionalFormatting>
  <conditionalFormatting sqref="F170">
    <cfRule type="containsText" dxfId="130" priority="35664" stopIfTrue="1" operator="containsText" text="x,xx">
      <formula>NOT(ISERROR(SEARCH("x,xx",F170)))</formula>
    </cfRule>
  </conditionalFormatting>
  <conditionalFormatting sqref="F170">
    <cfRule type="containsText" dxfId="129" priority="35612" stopIfTrue="1" operator="containsText" text="x,xx">
      <formula>NOT(ISERROR(SEARCH("x,xx",F170)))</formula>
    </cfRule>
  </conditionalFormatting>
  <conditionalFormatting sqref="F313:F321 B313:B321">
    <cfRule type="containsText" dxfId="128" priority="23140" stopIfTrue="1" operator="containsText" text="x,xx">
      <formula>NOT(ISERROR(SEARCH("x,xx",B313)))</formula>
    </cfRule>
  </conditionalFormatting>
  <conditionalFormatting sqref="F322 B322">
    <cfRule type="containsText" dxfId="127" priority="23136" stopIfTrue="1" operator="containsText" text="x,xx">
      <formula>NOT(ISERROR(SEARCH("x,xx",B322)))</formula>
    </cfRule>
  </conditionalFormatting>
  <conditionalFormatting sqref="B324:B325 F324:F325 F327:F328 B327:B328 B331:B333 F331:F333 F335 B335 B340:B343 F340:F343">
    <cfRule type="containsText" dxfId="126" priority="23134" stopIfTrue="1" operator="containsText" text="x,xx">
      <formula>NOT(ISERROR(SEARCH("x,xx",B324)))</formula>
    </cfRule>
  </conditionalFormatting>
  <conditionalFormatting sqref="F330 B330">
    <cfRule type="containsText" dxfId="125" priority="23129" stopIfTrue="1" operator="containsText" text="x,xx">
      <formula>NOT(ISERROR(SEARCH("x,xx",B330)))</formula>
    </cfRule>
  </conditionalFormatting>
  <conditionalFormatting sqref="F329 B329">
    <cfRule type="containsText" dxfId="124" priority="23127" stopIfTrue="1" operator="containsText" text="x,xx">
      <formula>NOT(ISERROR(SEARCH("x,xx",B329)))</formula>
    </cfRule>
  </conditionalFormatting>
  <conditionalFormatting sqref="B326 F326">
    <cfRule type="containsText" dxfId="123" priority="23125" stopIfTrue="1" operator="containsText" text="x,xx">
      <formula>NOT(ISERROR(SEARCH("x,xx",B326)))</formula>
    </cfRule>
  </conditionalFormatting>
  <conditionalFormatting sqref="B334 F334">
    <cfRule type="containsText" dxfId="122" priority="23123" stopIfTrue="1" operator="containsText" text="x,xx">
      <formula>NOT(ISERROR(SEARCH("x,xx",B334)))</formula>
    </cfRule>
  </conditionalFormatting>
  <conditionalFormatting sqref="B336:B339 F336:F339">
    <cfRule type="containsText" dxfId="121" priority="23122" stopIfTrue="1" operator="containsText" text="x,xx">
      <formula>NOT(ISERROR(SEARCH("x,xx",B336)))</formula>
    </cfRule>
  </conditionalFormatting>
  <conditionalFormatting sqref="B344 F344">
    <cfRule type="containsText" dxfId="120" priority="23121" stopIfTrue="1" operator="containsText" text="x,xx">
      <formula>NOT(ISERROR(SEARCH("x,xx",B344)))</formula>
    </cfRule>
  </conditionalFormatting>
  <conditionalFormatting sqref="F349:F353 B349:B353 F388:F397 B356:B359 F356:F359 F361:F383 B361:B383 B387:B397">
    <cfRule type="containsText" dxfId="119" priority="23120" stopIfTrue="1" operator="containsText" text="x,xx">
      <formula>NOT(ISERROR(SEARCH("x,xx",B349)))</formula>
    </cfRule>
  </conditionalFormatting>
  <conditionalFormatting sqref="F399:F401 B399:B401 B403:B420 F403:F420">
    <cfRule type="containsText" dxfId="118" priority="23119" stopIfTrue="1" operator="containsText" text="x,xx">
      <formula>NOT(ISERROR(SEARCH("x,xx",B399)))</formula>
    </cfRule>
  </conditionalFormatting>
  <conditionalFormatting sqref="B398 F398">
    <cfRule type="containsText" dxfId="117" priority="23118" stopIfTrue="1" operator="containsText" text="x,xx">
      <formula>NOT(ISERROR(SEARCH("x,xx",B398)))</formula>
    </cfRule>
  </conditionalFormatting>
  <conditionalFormatting sqref="F402 B402">
    <cfRule type="containsText" dxfId="116" priority="23117" stopIfTrue="1" operator="containsText" text="x,xx">
      <formula>NOT(ISERROR(SEARCH("x,xx",B402)))</formula>
    </cfRule>
  </conditionalFormatting>
  <conditionalFormatting sqref="F354 B354">
    <cfRule type="containsText" dxfId="115" priority="23101" stopIfTrue="1" operator="containsText" text="x,xx">
      <formula>NOT(ISERROR(SEARCH("x,xx",B354)))</formula>
    </cfRule>
  </conditionalFormatting>
  <conditionalFormatting sqref="B360 F360">
    <cfRule type="containsText" dxfId="114" priority="23100" stopIfTrue="1" operator="containsText" text="x,xx">
      <formula>NOT(ISERROR(SEARCH("x,xx",B360)))</formula>
    </cfRule>
  </conditionalFormatting>
  <conditionalFormatting sqref="F384 B384">
    <cfRule type="containsText" dxfId="113" priority="23099" stopIfTrue="1" operator="containsText" text="x,xx">
      <formula>NOT(ISERROR(SEARCH("x,xx",B384)))</formula>
    </cfRule>
  </conditionalFormatting>
  <conditionalFormatting sqref="F385:F386 B385:B386">
    <cfRule type="containsText" dxfId="112" priority="23098" stopIfTrue="1" operator="containsText" text="x,xx">
      <formula>NOT(ISERROR(SEARCH("x,xx",B385)))</formula>
    </cfRule>
  </conditionalFormatting>
  <conditionalFormatting sqref="B426:B427">
    <cfRule type="containsText" dxfId="111" priority="23095" stopIfTrue="1" operator="containsText" text="x,xx">
      <formula>NOT(ISERROR(SEARCH("x,xx",B426)))</formula>
    </cfRule>
  </conditionalFormatting>
  <conditionalFormatting sqref="B430:B436 B455:B459 B464:B490 B438:B453">
    <cfRule type="containsText" dxfId="110" priority="23092" stopIfTrue="1" operator="containsText" text="x,xx">
      <formula>NOT(ISERROR(SEARCH("x,xx",B430)))</formula>
    </cfRule>
  </conditionalFormatting>
  <conditionalFormatting sqref="F470">
    <cfRule type="containsText" dxfId="109" priority="23080" stopIfTrue="1" operator="containsText" text="x,xx">
      <formula>NOT(ISERROR(SEARCH("x,xx",F470)))</formula>
    </cfRule>
  </conditionalFormatting>
  <conditionalFormatting sqref="F468">
    <cfRule type="containsText" dxfId="108" priority="23079" stopIfTrue="1" operator="containsText" text="x,xx">
      <formula>NOT(ISERROR(SEARCH("x,xx",F468)))</formula>
    </cfRule>
  </conditionalFormatting>
  <conditionalFormatting sqref="F473">
    <cfRule type="containsText" dxfId="107" priority="23078" stopIfTrue="1" operator="containsText" text="x,xx">
      <formula>NOT(ISERROR(SEARCH("x,xx",F473)))</formula>
    </cfRule>
  </conditionalFormatting>
  <conditionalFormatting sqref="F481">
    <cfRule type="containsText" dxfId="106" priority="23077" stopIfTrue="1" operator="containsText" text="x,xx">
      <formula>NOT(ISERROR(SEARCH("x,xx",F481)))</formula>
    </cfRule>
  </conditionalFormatting>
  <conditionalFormatting sqref="F483">
    <cfRule type="containsText" dxfId="105" priority="23076" stopIfTrue="1" operator="containsText" text="x,xx">
      <formula>NOT(ISERROR(SEARCH("x,xx",F483)))</formula>
    </cfRule>
  </conditionalFormatting>
  <conditionalFormatting sqref="F484">
    <cfRule type="containsText" dxfId="104" priority="23075" stopIfTrue="1" operator="containsText" text="x,xx">
      <formula>NOT(ISERROR(SEARCH("x,xx",F484)))</formula>
    </cfRule>
  </conditionalFormatting>
  <conditionalFormatting sqref="F486">
    <cfRule type="containsText" dxfId="103" priority="23074" stopIfTrue="1" operator="containsText" text="x,xx">
      <formula>NOT(ISERROR(SEARCH("x,xx",F486)))</formula>
    </cfRule>
  </conditionalFormatting>
  <conditionalFormatting sqref="F487">
    <cfRule type="containsText" dxfId="102" priority="23073" stopIfTrue="1" operator="containsText" text="x,xx">
      <formula>NOT(ISERROR(SEARCH("x,xx",F487)))</formula>
    </cfRule>
  </conditionalFormatting>
  <conditionalFormatting sqref="F488">
    <cfRule type="containsText" dxfId="101" priority="23072" stopIfTrue="1" operator="containsText" text="x,xx">
      <formula>NOT(ISERROR(SEARCH("x,xx",F488)))</formula>
    </cfRule>
  </conditionalFormatting>
  <conditionalFormatting sqref="F489">
    <cfRule type="containsText" dxfId="100" priority="23070" stopIfTrue="1" operator="containsText" text="x,xx">
      <formula>NOT(ISERROR(SEARCH("x,xx",F489)))</formula>
    </cfRule>
  </conditionalFormatting>
  <conditionalFormatting sqref="F465">
    <cfRule type="containsText" dxfId="99" priority="23046" stopIfTrue="1" operator="containsText" text="x,xx">
      <formula>NOT(ISERROR(SEARCH("x,xx",F465)))</formula>
    </cfRule>
  </conditionalFormatting>
  <conditionalFormatting sqref="F466">
    <cfRule type="containsText" dxfId="98" priority="23036" stopIfTrue="1" operator="containsText" text="x,xx">
      <formula>NOT(ISERROR(SEARCH("x,xx",F466)))</formula>
    </cfRule>
  </conditionalFormatting>
  <conditionalFormatting sqref="F469">
    <cfRule type="containsText" dxfId="97" priority="23035" stopIfTrue="1" operator="containsText" text="x,xx">
      <formula>NOT(ISERROR(SEARCH("x,xx",F469)))</formula>
    </cfRule>
  </conditionalFormatting>
  <conditionalFormatting sqref="F471">
    <cfRule type="containsText" dxfId="96" priority="23034" stopIfTrue="1" operator="containsText" text="x,xx">
      <formula>NOT(ISERROR(SEARCH("x,xx",F471)))</formula>
    </cfRule>
  </conditionalFormatting>
  <conditionalFormatting sqref="F472">
    <cfRule type="containsText" dxfId="95" priority="23033" stopIfTrue="1" operator="containsText" text="x,xx">
      <formula>NOT(ISERROR(SEARCH("x,xx",F472)))</formula>
    </cfRule>
  </conditionalFormatting>
  <conditionalFormatting sqref="F474">
    <cfRule type="containsText" dxfId="94" priority="23032" stopIfTrue="1" operator="containsText" text="x,xx">
      <formula>NOT(ISERROR(SEARCH("x,xx",F474)))</formula>
    </cfRule>
  </conditionalFormatting>
  <conditionalFormatting sqref="F480">
    <cfRule type="containsText" dxfId="93" priority="23031" stopIfTrue="1" operator="containsText" text="x,xx">
      <formula>NOT(ISERROR(SEARCH("x,xx",F480)))</formula>
    </cfRule>
  </conditionalFormatting>
  <conditionalFormatting sqref="F482">
    <cfRule type="containsText" dxfId="92" priority="23030" stopIfTrue="1" operator="containsText" text="x,xx">
      <formula>NOT(ISERROR(SEARCH("x,xx",F482)))</formula>
    </cfRule>
  </conditionalFormatting>
  <conditionalFormatting sqref="B492">
    <cfRule type="containsText" dxfId="91" priority="23029" stopIfTrue="1" operator="containsText" text="x,xx">
      <formula>NOT(ISERROR(SEARCH("x,xx",B492)))</formula>
    </cfRule>
  </conditionalFormatting>
  <conditionalFormatting sqref="B509:B514 B521:B530 B518">
    <cfRule type="containsText" dxfId="90" priority="23017" stopIfTrue="1" operator="containsText" text="x,xx">
      <formula>NOT(ISERROR(SEARCH("x,xx",B509)))</formula>
    </cfRule>
  </conditionalFormatting>
  <conditionalFormatting sqref="F525">
    <cfRule type="containsText" dxfId="89" priority="23015" stopIfTrue="1" operator="containsText" text="x,xx">
      <formula>NOT(ISERROR(SEARCH("x,xx",F525)))</formula>
    </cfRule>
  </conditionalFormatting>
  <conditionalFormatting sqref="F512">
    <cfRule type="containsText" dxfId="88" priority="23014" stopIfTrue="1" operator="containsText" text="x,xx">
      <formula>NOT(ISERROR(SEARCH("x,xx",F512)))</formula>
    </cfRule>
  </conditionalFormatting>
  <conditionalFormatting sqref="F510">
    <cfRule type="containsText" dxfId="87" priority="23013" stopIfTrue="1" operator="containsText" text="x,xx">
      <formula>NOT(ISERROR(SEARCH("x,xx",F510)))</formula>
    </cfRule>
  </conditionalFormatting>
  <conditionalFormatting sqref="F509">
    <cfRule type="containsText" dxfId="86" priority="23012" stopIfTrue="1" operator="containsText" text="x,xx">
      <formula>NOT(ISERROR(SEARCH("x,xx",F509)))</formula>
    </cfRule>
  </conditionalFormatting>
  <conditionalFormatting sqref="F531 B531">
    <cfRule type="containsText" dxfId="85" priority="22998" stopIfTrue="1" operator="containsText" text="x,xx">
      <formula>NOT(ISERROR(SEARCH("x,xx",B531)))</formula>
    </cfRule>
  </conditionalFormatting>
  <conditionalFormatting sqref="F532 B532">
    <cfRule type="containsText" dxfId="84" priority="22996" stopIfTrue="1" operator="containsText" text="x,xx">
      <formula>NOT(ISERROR(SEARCH("x,xx",B532)))</formula>
    </cfRule>
  </conditionalFormatting>
  <conditionalFormatting sqref="B520">
    <cfRule type="containsText" dxfId="83" priority="22994" stopIfTrue="1" operator="containsText" text="x,xx">
      <formula>NOT(ISERROR(SEARCH("x,xx",B520)))</formula>
    </cfRule>
  </conditionalFormatting>
  <conditionalFormatting sqref="B536:B537 B547 B539:B540 B542:B545">
    <cfRule type="containsText" dxfId="82" priority="22991" stopIfTrue="1" operator="containsText" text="x,xx">
      <formula>NOT(ISERROR(SEARCH("x,xx",B536)))</formula>
    </cfRule>
  </conditionalFormatting>
  <conditionalFormatting sqref="B546">
    <cfRule type="containsText" dxfId="81" priority="22983" stopIfTrue="1" operator="containsText" text="x,xx">
      <formula>NOT(ISERROR(SEARCH("x,xx",B546)))</formula>
    </cfRule>
  </conditionalFormatting>
  <conditionalFormatting sqref="B550:B551 B553:B554">
    <cfRule type="containsText" dxfId="80" priority="22982" stopIfTrue="1" operator="containsText" text="x,xx">
      <formula>NOT(ISERROR(SEARCH("x,xx",B550)))</formula>
    </cfRule>
  </conditionalFormatting>
  <conditionalFormatting sqref="B557:B558 B560:B563">
    <cfRule type="containsText" dxfId="79" priority="22981" stopIfTrue="1" operator="containsText" text="x,xx">
      <formula>NOT(ISERROR(SEARCH("x,xx",B557)))</formula>
    </cfRule>
  </conditionalFormatting>
  <conditionalFormatting sqref="B491">
    <cfRule type="containsText" dxfId="78" priority="22980" stopIfTrue="1" operator="containsText" text="x,xx">
      <formula>NOT(ISERROR(SEARCH("x,xx",B491)))</formula>
    </cfRule>
  </conditionalFormatting>
  <conditionalFormatting sqref="B186">
    <cfRule type="containsText" dxfId="77" priority="22978" stopIfTrue="1" operator="containsText" text="x,xx">
      <formula>NOT(ISERROR(SEARCH("x,xx",B186)))</formula>
    </cfRule>
  </conditionalFormatting>
  <conditionalFormatting sqref="F39 B39">
    <cfRule type="containsText" dxfId="76" priority="26197" stopIfTrue="1" operator="containsText" text="x,xx">
      <formula>NOT(ISERROR(SEARCH("x,xx",B39)))</formula>
    </cfRule>
  </conditionalFormatting>
  <conditionalFormatting sqref="F31 B31">
    <cfRule type="containsText" dxfId="75" priority="26196" stopIfTrue="1" operator="containsText" text="x,xx">
      <formula>NOT(ISERROR(SEARCH("x,xx",B31)))</formula>
    </cfRule>
  </conditionalFormatting>
  <conditionalFormatting sqref="F35 B35">
    <cfRule type="containsText" dxfId="74" priority="26195" stopIfTrue="1" operator="containsText" text="x,xx">
      <formula>NOT(ISERROR(SEARCH("x,xx",B35)))</formula>
    </cfRule>
  </conditionalFormatting>
  <conditionalFormatting sqref="F34 B34">
    <cfRule type="containsText" dxfId="73" priority="26194" stopIfTrue="1" operator="containsText" text="x,xx">
      <formula>NOT(ISERROR(SEARCH("x,xx",B34)))</formula>
    </cfRule>
  </conditionalFormatting>
  <conditionalFormatting sqref="B36:B37 F36:F37">
    <cfRule type="containsText" dxfId="72" priority="26193" stopIfTrue="1" operator="containsText" text="x,xx">
      <formula>NOT(ISERROR(SEARCH("x,xx",B36)))</formula>
    </cfRule>
  </conditionalFormatting>
  <conditionalFormatting sqref="F43 B43">
    <cfRule type="containsText" dxfId="71" priority="26204" stopIfTrue="1" operator="containsText" text="x,xx">
      <formula>NOT(ISERROR(SEARCH("x,xx",B43)))</formula>
    </cfRule>
  </conditionalFormatting>
  <conditionalFormatting sqref="B93">
    <cfRule type="containsText" dxfId="70" priority="26172" stopIfTrue="1" operator="containsText" text="x,xx">
      <formula>NOT(ISERROR(SEARCH("x,xx",B93)))</formula>
    </cfRule>
  </conditionalFormatting>
  <conditionalFormatting sqref="F38 B38">
    <cfRule type="containsText" dxfId="69" priority="26192" stopIfTrue="1" operator="containsText" text="x,xx">
      <formula>NOT(ISERROR(SEARCH("x,xx",B38)))</formula>
    </cfRule>
  </conditionalFormatting>
  <conditionalFormatting sqref="F40:F42 B40:B42">
    <cfRule type="containsText" dxfId="68" priority="26202" stopIfTrue="1" operator="containsText" text="x,xx">
      <formula>NOT(ISERROR(SEARCH("x,xx",B40)))</formula>
    </cfRule>
  </conditionalFormatting>
  <conditionalFormatting sqref="F32 B32">
    <cfRule type="containsText" dxfId="67" priority="26201" stopIfTrue="1" operator="containsText" text="x,xx">
      <formula>NOT(ISERROR(SEARCH("x,xx",B32)))</formula>
    </cfRule>
  </conditionalFormatting>
  <conditionalFormatting sqref="F33 B33">
    <cfRule type="containsText" dxfId="66" priority="26200" stopIfTrue="1" operator="containsText" text="x,xx">
      <formula>NOT(ISERROR(SEARCH("x,xx",B33)))</formula>
    </cfRule>
  </conditionalFormatting>
  <conditionalFormatting sqref="F29 B29">
    <cfRule type="containsText" dxfId="65" priority="26199" stopIfTrue="1" operator="containsText" text="x,xx">
      <formula>NOT(ISERROR(SEARCH("x,xx",B29)))</formula>
    </cfRule>
  </conditionalFormatting>
  <conditionalFormatting sqref="B102:B103">
    <cfRule type="containsText" dxfId="64" priority="26169" stopIfTrue="1" operator="containsText" text="x,xx">
      <formula>NOT(ISERROR(SEARCH("x,xx",B102)))</formula>
    </cfRule>
  </conditionalFormatting>
  <conditionalFormatting sqref="B71">
    <cfRule type="containsText" dxfId="63" priority="26184" stopIfTrue="1" operator="containsText" text="x,xx">
      <formula>NOT(ISERROR(SEARCH("x,xx",B71)))</formula>
    </cfRule>
  </conditionalFormatting>
  <conditionalFormatting sqref="B84">
    <cfRule type="containsText" dxfId="62" priority="26183" stopIfTrue="1" operator="containsText" text="x,xx">
      <formula>NOT(ISERROR(SEARCH("x,xx",B84)))</formula>
    </cfRule>
  </conditionalFormatting>
  <conditionalFormatting sqref="B94">
    <cfRule type="containsText" dxfId="61" priority="26170" stopIfTrue="1" operator="containsText" text="x,xx">
      <formula>NOT(ISERROR(SEARCH("x,xx",B94)))</formula>
    </cfRule>
  </conditionalFormatting>
  <conditionalFormatting sqref="F30 B30">
    <cfRule type="containsText" dxfId="60" priority="26198" stopIfTrue="1" operator="containsText" text="x,xx">
      <formula>NOT(ISERROR(SEARCH("x,xx",B30)))</formula>
    </cfRule>
  </conditionalFormatting>
  <conditionalFormatting sqref="B47">
    <cfRule type="containsText" dxfId="59" priority="26187" stopIfTrue="1" operator="containsText" text="x,xx">
      <formula>NOT(ISERROR(SEARCH("x,xx",B47)))</formula>
    </cfRule>
  </conditionalFormatting>
  <conditionalFormatting sqref="B46">
    <cfRule type="containsText" dxfId="58" priority="26188" stopIfTrue="1" operator="containsText" text="x,xx">
      <formula>NOT(ISERROR(SEARCH("x,xx",B46)))</formula>
    </cfRule>
  </conditionalFormatting>
  <conditionalFormatting sqref="B90">
    <cfRule type="containsText" dxfId="57" priority="26178" stopIfTrue="1" operator="containsText" text="x,xx">
      <formula>NOT(ISERROR(SEARCH("x,xx",B90)))</formula>
    </cfRule>
  </conditionalFormatting>
  <conditionalFormatting sqref="B92">
    <cfRule type="containsText" dxfId="56" priority="26174" stopIfTrue="1" operator="containsText" text="x,xx">
      <formula>NOT(ISERROR(SEARCH("x,xx",B92)))</formula>
    </cfRule>
  </conditionalFormatting>
  <conditionalFormatting sqref="B50 F49:F52">
    <cfRule type="containsText" dxfId="55" priority="26161" stopIfTrue="1" operator="containsText" text="x,xx">
      <formula>NOT(ISERROR(SEARCH("x,xx",B49)))</formula>
    </cfRule>
  </conditionalFormatting>
  <conditionalFormatting sqref="B248:B260">
    <cfRule type="containsText" dxfId="54" priority="26160" stopIfTrue="1" operator="containsText" text="x,xx">
      <formula>NOT(ISERROR(SEARCH("x,xx",B248)))</formula>
    </cfRule>
  </conditionalFormatting>
  <conditionalFormatting sqref="B56:B59 F56:F59">
    <cfRule type="containsText" dxfId="53" priority="26163" stopIfTrue="1" operator="containsText" text="x,xx">
      <formula>NOT(ISERROR(SEARCH("x,xx",B56)))</formula>
    </cfRule>
  </conditionalFormatting>
  <conditionalFormatting sqref="F49">
    <cfRule type="containsText" dxfId="52" priority="26162" stopIfTrue="1" operator="containsText" text="x,xx">
      <formula>NOT(ISERROR(SEARCH("x,xx",F49)))</formula>
    </cfRule>
  </conditionalFormatting>
  <conditionalFormatting sqref="B188:B194 F188:F194">
    <cfRule type="containsText" dxfId="51" priority="21487" stopIfTrue="1" operator="containsText" text="x,xx">
      <formula>NOT(ISERROR(SEARCH("x,xx",B188)))</formula>
    </cfRule>
  </conditionalFormatting>
  <conditionalFormatting sqref="B292:B302">
    <cfRule type="containsText" dxfId="50" priority="23895" stopIfTrue="1" operator="containsText" text="x,xx">
      <formula>NOT(ISERROR(SEARCH("x,xx",B292)))</formula>
    </cfRule>
  </conditionalFormatting>
  <conditionalFormatting sqref="B195">
    <cfRule type="containsText" dxfId="49" priority="20363" stopIfTrue="1" operator="containsText" text="x,xx">
      <formula>NOT(ISERROR(SEARCH("x,xx",B195)))</formula>
    </cfRule>
  </conditionalFormatting>
  <conditionalFormatting sqref="B187 F187">
    <cfRule type="containsText" dxfId="48" priority="20362" stopIfTrue="1" operator="containsText" text="x,xx">
      <formula>NOT(ISERROR(SEARCH("x,xx",B187)))</formula>
    </cfRule>
  </conditionalFormatting>
  <conditionalFormatting sqref="B196:B205 F196:F205">
    <cfRule type="containsText" dxfId="47" priority="18117" stopIfTrue="1" operator="containsText" text="x,xx">
      <formula>NOT(ISERROR(SEARCH("x,xx",B196)))</formula>
    </cfRule>
  </conditionalFormatting>
  <conditionalFormatting sqref="B206">
    <cfRule type="containsText" dxfId="46" priority="15871" stopIfTrue="1" operator="containsText" text="x,xx">
      <formula>NOT(ISERROR(SEARCH("x,xx",B206)))</formula>
    </cfRule>
  </conditionalFormatting>
  <conditionalFormatting sqref="B216">
    <cfRule type="containsText" dxfId="45" priority="15870" stopIfTrue="1" operator="containsText" text="x,xx">
      <formula>NOT(ISERROR(SEARCH("x,xx",B216)))</formula>
    </cfRule>
  </conditionalFormatting>
  <conditionalFormatting sqref="F246 B246">
    <cfRule type="containsText" dxfId="44" priority="11378" stopIfTrue="1" operator="containsText" text="x,xx">
      <formula>NOT(ISERROR(SEARCH("x,xx",B246)))</formula>
    </cfRule>
  </conditionalFormatting>
  <conditionalFormatting sqref="B247">
    <cfRule type="containsText" dxfId="43" priority="11377" stopIfTrue="1" operator="containsText" text="x,xx">
      <formula>NOT(ISERROR(SEARCH("x,xx",B247)))</formula>
    </cfRule>
  </conditionalFormatting>
  <conditionalFormatting sqref="B73">
    <cfRule type="containsText" dxfId="42" priority="11376" stopIfTrue="1" operator="containsText" text="x,xx">
      <formula>NOT(ISERROR(SEARCH("x,xx",B73)))</formula>
    </cfRule>
  </conditionalFormatting>
  <conditionalFormatting sqref="F64 B64">
    <cfRule type="containsText" dxfId="41" priority="11375" stopIfTrue="1" operator="containsText" text="x,xx">
      <formula>NOT(ISERROR(SEARCH("x,xx",B64)))</formula>
    </cfRule>
  </conditionalFormatting>
  <conditionalFormatting sqref="B149">
    <cfRule type="containsText" dxfId="40" priority="11374" stopIfTrue="1" operator="containsText" text="x,xx">
      <formula>NOT(ISERROR(SEARCH("x,xx",B149)))</formula>
    </cfRule>
  </conditionalFormatting>
  <conditionalFormatting sqref="B67">
    <cfRule type="containsText" dxfId="39" priority="11282" stopIfTrue="1" operator="containsText" text="x,xx">
      <formula>NOT(ISERROR(SEARCH("x,xx",B67)))</formula>
    </cfRule>
  </conditionalFormatting>
  <conditionalFormatting sqref="B89">
    <cfRule type="containsText" dxfId="38" priority="11279" stopIfTrue="1" operator="containsText" text="x,xx">
      <formula>NOT(ISERROR(SEARCH("x,xx",B89)))</formula>
    </cfRule>
  </conditionalFormatting>
  <conditionalFormatting sqref="F185 B185">
    <cfRule type="containsText" dxfId="37" priority="11270" stopIfTrue="1" operator="containsText" text="x,xx">
      <formula>NOT(ISERROR(SEARCH("x,xx",B185)))</formula>
    </cfRule>
  </conditionalFormatting>
  <conditionalFormatting sqref="B91">
    <cfRule type="containsText" dxfId="36" priority="11276" stopIfTrue="1" operator="containsText" text="x,xx">
      <formula>NOT(ISERROR(SEARCH("x,xx",B91)))</formula>
    </cfRule>
  </conditionalFormatting>
  <conditionalFormatting sqref="B95">
    <cfRule type="containsText" dxfId="35" priority="11273" stopIfTrue="1" operator="containsText" text="x,xx">
      <formula>NOT(ISERROR(SEARCH("x,xx",B95)))</formula>
    </cfRule>
  </conditionalFormatting>
  <conditionalFormatting sqref="G185">
    <cfRule type="containsText" dxfId="34" priority="11269" stopIfTrue="1" operator="containsText" text="x,xx">
      <formula>NOT(ISERROR(SEARCH("x,xx",G185)))</formula>
    </cfRule>
  </conditionalFormatting>
  <conditionalFormatting sqref="B173">
    <cfRule type="containsText" dxfId="33" priority="11266" stopIfTrue="1" operator="containsText" text="x,xx">
      <formula>NOT(ISERROR(SEARCH("x,xx",B173)))</formula>
    </cfRule>
  </conditionalFormatting>
  <conditionalFormatting sqref="B238">
    <cfRule type="containsText" dxfId="32" priority="11265" stopIfTrue="1" operator="containsText" text="x,xx">
      <formula>NOT(ISERROR(SEARCH("x,xx",B238)))</formula>
    </cfRule>
  </conditionalFormatting>
  <conditionalFormatting sqref="B237 F237">
    <cfRule type="containsText" dxfId="31" priority="11264" stopIfTrue="1" operator="containsText" text="x,xx">
      <formula>NOT(ISERROR(SEARCH("x,xx",B237)))</formula>
    </cfRule>
  </conditionalFormatting>
  <conditionalFormatting sqref="B236">
    <cfRule type="containsText" dxfId="30" priority="11263" stopIfTrue="1" operator="containsText" text="x,xx">
      <formula>NOT(ISERROR(SEARCH("x,xx",B236)))</formula>
    </cfRule>
  </conditionalFormatting>
  <conditionalFormatting sqref="B80">
    <cfRule type="containsText" dxfId="29" priority="11262" stopIfTrue="1" operator="containsText" text="x,xx">
      <formula>NOT(ISERROR(SEARCH("x,xx",B80)))</formula>
    </cfRule>
  </conditionalFormatting>
  <conditionalFormatting sqref="B217:B235 F217:F235">
    <cfRule type="containsText" dxfId="28" priority="7516" stopIfTrue="1" operator="containsText" text="x,xx">
      <formula>NOT(ISERROR(SEARCH("x,xx",B217)))</formula>
    </cfRule>
  </conditionalFormatting>
  <conditionalFormatting sqref="F207:F215 B207:B215">
    <cfRule type="containsText" dxfId="27" priority="9769" stopIfTrue="1" operator="containsText" text="x,xx">
      <formula>NOT(ISERROR(SEARCH("x,xx",B207)))</formula>
    </cfRule>
  </conditionalFormatting>
  <conditionalFormatting sqref="F346:F348 B346:B348">
    <cfRule type="containsText" dxfId="26" priority="6393" stopIfTrue="1" operator="containsText" text="x,xx">
      <formula>NOT(ISERROR(SEARCH("x,xx",B346)))</formula>
    </cfRule>
  </conditionalFormatting>
  <conditionalFormatting sqref="B493:B495">
    <cfRule type="containsText" dxfId="25" priority="6383" stopIfTrue="1" operator="containsText" text="x,xx">
      <formula>NOT(ISERROR(SEARCH("x,xx",B493)))</formula>
    </cfRule>
  </conditionalFormatting>
  <conditionalFormatting sqref="B421:B422 F421:F422">
    <cfRule type="containsText" dxfId="24" priority="6392" stopIfTrue="1" operator="containsText" text="x,xx">
      <formula>NOT(ISERROR(SEARCH("x,xx",B421)))</formula>
    </cfRule>
  </conditionalFormatting>
  <conditionalFormatting sqref="B423:B424 F423:F424">
    <cfRule type="containsText" dxfId="23" priority="6388" stopIfTrue="1" operator="containsText" text="x,xx">
      <formula>NOT(ISERROR(SEARCH("x,xx",B423)))</formula>
    </cfRule>
  </conditionalFormatting>
  <conditionalFormatting sqref="B454">
    <cfRule type="containsText" dxfId="22" priority="6385" stopIfTrue="1" operator="containsText" text="x,xx">
      <formula>NOT(ISERROR(SEARCH("x,xx",B454)))</formula>
    </cfRule>
  </conditionalFormatting>
  <conditionalFormatting sqref="B496:B497">
    <cfRule type="containsText" dxfId="21" priority="6382" stopIfTrue="1" operator="containsText" text="x,xx">
      <formula>NOT(ISERROR(SEARCH("x,xx",B496)))</formula>
    </cfRule>
  </conditionalFormatting>
  <conditionalFormatting sqref="F496">
    <cfRule type="containsText" dxfId="20" priority="6381" stopIfTrue="1" operator="containsText" text="x,xx">
      <formula>NOT(ISERROR(SEARCH("x,xx",F496)))</formula>
    </cfRule>
  </conditionalFormatting>
  <conditionalFormatting sqref="B500">
    <cfRule type="containsText" dxfId="19" priority="6380" stopIfTrue="1" operator="containsText" text="x,xx">
      <formula>NOT(ISERROR(SEARCH("x,xx",B500)))</formula>
    </cfRule>
  </conditionalFormatting>
  <conditionalFormatting sqref="B515:B517">
    <cfRule type="containsText" dxfId="18" priority="6379" stopIfTrue="1" operator="containsText" text="x,xx">
      <formula>NOT(ISERROR(SEARCH("x,xx",B515)))</formula>
    </cfRule>
  </conditionalFormatting>
  <conditionalFormatting sqref="B519">
    <cfRule type="containsText" dxfId="17" priority="6378" stopIfTrue="1" operator="containsText" text="x,xx">
      <formula>NOT(ISERROR(SEARCH("x,xx",B519)))</formula>
    </cfRule>
  </conditionalFormatting>
  <conditionalFormatting sqref="F533 B533">
    <cfRule type="containsText" dxfId="16" priority="6377" stopIfTrue="1" operator="containsText" text="x,xx">
      <formula>NOT(ISERROR(SEARCH("x,xx",B533)))</formula>
    </cfRule>
  </conditionalFormatting>
  <conditionalFormatting sqref="B538">
    <cfRule type="containsText" dxfId="15" priority="6376" stopIfTrue="1" operator="containsText" text="x,xx">
      <formula>NOT(ISERROR(SEARCH("x,xx",B538)))</formula>
    </cfRule>
  </conditionalFormatting>
  <conditionalFormatting sqref="F538">
    <cfRule type="containsText" dxfId="14" priority="6375" stopIfTrue="1" operator="containsText" text="x,xx">
      <formula>NOT(ISERROR(SEARCH("x,xx",F538)))</formula>
    </cfRule>
  </conditionalFormatting>
  <conditionalFormatting sqref="B541">
    <cfRule type="containsText" dxfId="13" priority="6374" stopIfTrue="1" operator="containsText" text="x,xx">
      <formula>NOT(ISERROR(SEARCH("x,xx",B541)))</formula>
    </cfRule>
  </conditionalFormatting>
  <conditionalFormatting sqref="F541">
    <cfRule type="containsText" dxfId="12" priority="6373" stopIfTrue="1" operator="containsText" text="x,xx">
      <formula>NOT(ISERROR(SEARCH("x,xx",F541)))</formula>
    </cfRule>
  </conditionalFormatting>
  <conditionalFormatting sqref="B549">
    <cfRule type="containsText" dxfId="11" priority="6372" stopIfTrue="1" operator="containsText" text="x,xx">
      <formula>NOT(ISERROR(SEARCH("x,xx",B549)))</formula>
    </cfRule>
  </conditionalFormatting>
  <conditionalFormatting sqref="B552">
    <cfRule type="containsText" dxfId="10" priority="6371" stopIfTrue="1" operator="containsText" text="x,xx">
      <formula>NOT(ISERROR(SEARCH("x,xx",B552)))</formula>
    </cfRule>
  </conditionalFormatting>
  <conditionalFormatting sqref="B555">
    <cfRule type="containsText" dxfId="9" priority="6370" stopIfTrue="1" operator="containsText" text="x,xx">
      <formula>NOT(ISERROR(SEARCH("x,xx",B555)))</formula>
    </cfRule>
  </conditionalFormatting>
  <conditionalFormatting sqref="B559">
    <cfRule type="containsText" dxfId="8" priority="6369" stopIfTrue="1" operator="containsText" text="x,xx">
      <formula>NOT(ISERROR(SEARCH("x,xx",B559)))</formula>
    </cfRule>
  </conditionalFormatting>
  <conditionalFormatting sqref="B568">
    <cfRule type="containsText" dxfId="7" priority="6368" stopIfTrue="1" operator="containsText" text="x,xx">
      <formula>NOT(ISERROR(SEARCH("x,xx",B568)))</formula>
    </cfRule>
  </conditionalFormatting>
  <conditionalFormatting sqref="B566">
    <cfRule type="containsText" dxfId="6" priority="6367" stopIfTrue="1" operator="containsText" text="x,xx">
      <formula>NOT(ISERROR(SEARCH("x,xx",B566)))</formula>
    </cfRule>
  </conditionalFormatting>
  <conditionalFormatting sqref="B241 F241">
    <cfRule type="containsText" dxfId="5" priority="4495" stopIfTrue="1" operator="containsText" text="x,xx">
      <formula>NOT(ISERROR(SEARCH("x,xx",B241)))</formula>
    </cfRule>
  </conditionalFormatting>
  <conditionalFormatting sqref="B262:B270 F262:F270">
    <cfRule type="containsText" dxfId="4" priority="3372" stopIfTrue="1" operator="containsText" text="x,xx">
      <formula>NOT(ISERROR(SEARCH("x,xx",B262)))</formula>
    </cfRule>
  </conditionalFormatting>
  <conditionalFormatting sqref="B272:B280 F272:F280">
    <cfRule type="containsText" dxfId="3" priority="2249" stopIfTrue="1" operator="containsText" text="x,xx">
      <formula>NOT(ISERROR(SEARCH("x,xx",B272)))</formula>
    </cfRule>
  </conditionalFormatting>
  <conditionalFormatting sqref="B281:B290 F281:F290">
    <cfRule type="containsText" dxfId="2" priority="1126" stopIfTrue="1" operator="containsText" text="x,xx">
      <formula>NOT(ISERROR(SEARCH("x,xx",B281)))</formula>
    </cfRule>
  </conditionalFormatting>
  <conditionalFormatting sqref="F355 B355">
    <cfRule type="containsText" dxfId="1" priority="3" stopIfTrue="1" operator="containsText" text="x,xx">
      <formula>NOT(ISERROR(SEARCH("x,xx",B355)))</formula>
    </cfRule>
  </conditionalFormatting>
  <conditionalFormatting sqref="B437">
    <cfRule type="containsText" dxfId="0" priority="2" stopIfTrue="1" operator="containsText" text="x,xx">
      <formula>NOT(ISERROR(SEARCH("x,xx",B437)))</formula>
    </cfRule>
  </conditionalFormatting>
  <hyperlinks>
    <hyperlink ref="B504" display="          - tomada 2P+T c/ universal"/>
    <hyperlink ref="C539"/>
    <hyperlink ref="C542"/>
    <hyperlink ref="B542" display="Eletroduto Flexível com alma de aço revestimento PVC com boxes- Sealtube - 3/4 a 1&quot;"/>
    <hyperlink ref="C550"/>
    <hyperlink ref="B550" display="Suporte suspensão para eletrocalha 50x50mm "/>
    <hyperlink ref="C553"/>
    <hyperlink ref="B553" display="Tampa para eletrocalha 50mm"/>
    <hyperlink ref="C554"/>
    <hyperlink ref="B494" display="Suporte Ref. DT.66844.10 p/tres blocos com, UM bloco c/RJ.45 Cat.5e Ref. DT.99530.00, mais dois blocos cegos Ref. DT 99430.00 ou similar."/>
    <hyperlink ref="B495" display="Suporte Ref. DT.66844.10 p/tres blocos com, UM bloco c/RJ.45 Cat.5e Ref. DT.99530.00, mais dois blocos cegos Ref. DT 99430.00 ou similar."/>
  </hyperlinks>
  <printOptions horizontalCentered="1"/>
  <pageMargins left="0" right="0.39370078740157483" top="0.59055118110236227" bottom="0.39370078740157483" header="0.31496062992125984" footer="0.31496062992125984"/>
  <pageSetup paperSize="9" fitToHeight="20" orientation="landscape" r:id="rId1"/>
  <headerFooter>
    <oddHeader>&amp;L      &amp;G&amp;C&amp;"-,Negrito"&amp;11&amp;K03+010UNIDADE DE ENGENHARIA</oddHeader>
    <oddFooter>&amp;R&amp;"-,Regular"&amp;9&amp;K03+039                                              Pág. &amp;P/&amp;N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Normal="100" zoomScalePageLayoutView="115" workbookViewId="0">
      <selection activeCell="K2" sqref="K2"/>
    </sheetView>
  </sheetViews>
  <sheetFormatPr defaultColWidth="8.81640625" defaultRowHeight="13" x14ac:dyDescent="0.3"/>
  <cols>
    <col min="1" max="1" width="9.1796875" style="14" customWidth="1"/>
    <col min="2" max="2" width="27" style="14" customWidth="1"/>
    <col min="3" max="3" width="6" style="14" customWidth="1"/>
    <col min="4" max="4" width="13.26953125" style="14" customWidth="1"/>
    <col min="5" max="5" width="12.7265625" style="14" customWidth="1"/>
    <col min="6" max="6" width="14.26953125" style="14" customWidth="1"/>
    <col min="7" max="7" width="11.453125" style="14" customWidth="1"/>
    <col min="8" max="8" width="14.81640625" style="14" customWidth="1"/>
    <col min="9" max="9" width="16.1796875" style="14" customWidth="1"/>
    <col min="10" max="16384" width="8.81640625" style="14"/>
  </cols>
  <sheetData>
    <row r="1" spans="1:9" x14ac:dyDescent="0.3">
      <c r="A1" s="269" t="s">
        <v>113</v>
      </c>
      <c r="B1" s="270"/>
      <c r="C1" s="270"/>
      <c r="D1" s="270"/>
      <c r="E1" s="270"/>
      <c r="F1" s="270"/>
      <c r="G1" s="270"/>
      <c r="H1" s="270"/>
      <c r="I1" s="271"/>
    </row>
    <row r="2" spans="1:9" x14ac:dyDescent="0.3">
      <c r="A2" s="272"/>
      <c r="B2" s="273"/>
      <c r="C2" s="273"/>
      <c r="D2" s="273"/>
      <c r="E2" s="273"/>
      <c r="F2" s="273"/>
      <c r="G2" s="273"/>
      <c r="H2" s="273"/>
      <c r="I2" s="274"/>
    </row>
    <row r="3" spans="1:9" ht="19.5" customHeight="1" x14ac:dyDescent="0.3">
      <c r="A3" s="275" t="s">
        <v>1051</v>
      </c>
      <c r="B3" s="276"/>
      <c r="C3" s="276"/>
      <c r="D3" s="276"/>
      <c r="E3" s="276"/>
      <c r="F3" s="276"/>
      <c r="G3" s="276"/>
      <c r="H3" s="276"/>
      <c r="I3" s="277"/>
    </row>
    <row r="4" spans="1:9" ht="24" customHeight="1" thickBot="1" x14ac:dyDescent="0.35">
      <c r="A4" s="278" t="s">
        <v>1050</v>
      </c>
      <c r="B4" s="279"/>
      <c r="C4" s="279"/>
      <c r="D4" s="279"/>
      <c r="E4" s="279"/>
      <c r="F4" s="279"/>
      <c r="G4" s="279"/>
      <c r="H4" s="279"/>
      <c r="I4" s="280"/>
    </row>
    <row r="5" spans="1:9" ht="12.65" customHeight="1" x14ac:dyDescent="0.3">
      <c r="A5" s="281"/>
      <c r="B5" s="283" t="s">
        <v>0</v>
      </c>
      <c r="C5" s="283"/>
      <c r="D5" s="285" t="s">
        <v>82</v>
      </c>
      <c r="E5" s="287" t="s">
        <v>81</v>
      </c>
      <c r="F5" s="289" t="s">
        <v>170</v>
      </c>
      <c r="G5" s="291" t="s">
        <v>171</v>
      </c>
      <c r="H5" s="291" t="s">
        <v>866</v>
      </c>
      <c r="I5" s="291" t="s">
        <v>1077</v>
      </c>
    </row>
    <row r="6" spans="1:9" ht="12.65" customHeight="1" x14ac:dyDescent="0.3">
      <c r="A6" s="282"/>
      <c r="B6" s="284"/>
      <c r="C6" s="284"/>
      <c r="D6" s="286"/>
      <c r="E6" s="288"/>
      <c r="F6" s="290"/>
      <c r="G6" s="292"/>
      <c r="H6" s="292"/>
      <c r="I6" s="292"/>
    </row>
    <row r="7" spans="1:9" ht="14.25" customHeight="1" x14ac:dyDescent="0.3">
      <c r="A7" s="266" t="s">
        <v>11</v>
      </c>
      <c r="B7" s="267"/>
      <c r="C7" s="268"/>
      <c r="D7" s="165"/>
      <c r="E7" s="162"/>
      <c r="F7" s="163"/>
      <c r="G7" s="163"/>
      <c r="H7" s="164"/>
      <c r="I7" s="164"/>
    </row>
    <row r="8" spans="1:9" x14ac:dyDescent="0.3">
      <c r="A8" s="260">
        <v>1</v>
      </c>
      <c r="B8" s="263" t="s">
        <v>597</v>
      </c>
      <c r="C8" s="294" t="s">
        <v>79</v>
      </c>
      <c r="D8" s="296" t="e">
        <f>'Cronograma Físico Financeiro'!D8</f>
        <v>#DIV/0!</v>
      </c>
      <c r="E8" s="69">
        <v>30</v>
      </c>
      <c r="F8" s="76">
        <v>30</v>
      </c>
      <c r="G8" s="145">
        <v>20</v>
      </c>
      <c r="H8" s="72">
        <v>10</v>
      </c>
      <c r="I8" s="72">
        <v>10</v>
      </c>
    </row>
    <row r="9" spans="1:9" x14ac:dyDescent="0.3">
      <c r="A9" s="260"/>
      <c r="B9" s="263"/>
      <c r="C9" s="295"/>
      <c r="D9" s="297"/>
      <c r="E9" s="80"/>
      <c r="F9" s="80"/>
      <c r="G9" s="80"/>
      <c r="H9" s="80"/>
      <c r="I9" s="80"/>
    </row>
    <row r="10" spans="1:9" x14ac:dyDescent="0.3">
      <c r="A10" s="260">
        <v>2</v>
      </c>
      <c r="B10" s="264" t="s">
        <v>598</v>
      </c>
      <c r="C10" s="294" t="s">
        <v>79</v>
      </c>
      <c r="D10" s="296" t="e">
        <f>'Cronograma Físico Financeiro'!D10</f>
        <v>#DIV/0!</v>
      </c>
      <c r="E10" s="74">
        <v>30</v>
      </c>
      <c r="F10" s="73">
        <v>30</v>
      </c>
      <c r="G10" s="146">
        <v>20</v>
      </c>
      <c r="H10" s="72">
        <v>10</v>
      </c>
      <c r="I10" s="72">
        <v>10</v>
      </c>
    </row>
    <row r="11" spans="1:9" x14ac:dyDescent="0.3">
      <c r="A11" s="260"/>
      <c r="B11" s="265"/>
      <c r="C11" s="295"/>
      <c r="D11" s="297"/>
      <c r="E11" s="80"/>
      <c r="F11" s="80"/>
      <c r="G11" s="80"/>
      <c r="H11" s="80"/>
      <c r="I11" s="80"/>
    </row>
    <row r="12" spans="1:9" x14ac:dyDescent="0.3">
      <c r="A12" s="260">
        <v>3</v>
      </c>
      <c r="B12" s="261" t="s">
        <v>114</v>
      </c>
      <c r="C12" s="294" t="s">
        <v>79</v>
      </c>
      <c r="D12" s="298" t="e">
        <f>'Cronograma Físico Financeiro'!D12</f>
        <v>#DIV/0!</v>
      </c>
      <c r="E12" s="74"/>
      <c r="F12" s="73">
        <v>30</v>
      </c>
      <c r="G12" s="146">
        <v>30</v>
      </c>
      <c r="H12" s="72">
        <v>20</v>
      </c>
      <c r="I12" s="72">
        <v>20</v>
      </c>
    </row>
    <row r="13" spans="1:9" x14ac:dyDescent="0.3">
      <c r="A13" s="260"/>
      <c r="B13" s="262"/>
      <c r="C13" s="295"/>
      <c r="D13" s="299"/>
      <c r="E13" s="74"/>
      <c r="F13" s="80"/>
      <c r="G13" s="80"/>
      <c r="H13" s="80"/>
      <c r="I13" s="80"/>
    </row>
    <row r="14" spans="1:9" x14ac:dyDescent="0.3">
      <c r="A14" s="260">
        <v>4</v>
      </c>
      <c r="B14" s="261" t="s">
        <v>642</v>
      </c>
      <c r="C14" s="294" t="s">
        <v>79</v>
      </c>
      <c r="D14" s="298" t="e">
        <f>'Cronograma Físico Financeiro'!D14</f>
        <v>#DIV/0!</v>
      </c>
      <c r="E14" s="74">
        <v>40</v>
      </c>
      <c r="F14" s="73">
        <v>40</v>
      </c>
      <c r="G14" s="146">
        <v>20</v>
      </c>
      <c r="H14" s="72"/>
      <c r="I14" s="72"/>
    </row>
    <row r="15" spans="1:9" x14ac:dyDescent="0.3">
      <c r="A15" s="260"/>
      <c r="B15" s="262"/>
      <c r="C15" s="295"/>
      <c r="D15" s="299"/>
      <c r="E15" s="80"/>
      <c r="F15" s="80"/>
      <c r="G15" s="80"/>
      <c r="H15" s="72"/>
      <c r="I15" s="72"/>
    </row>
    <row r="16" spans="1:9" x14ac:dyDescent="0.3">
      <c r="A16" s="260">
        <v>5</v>
      </c>
      <c r="B16" s="261" t="s">
        <v>599</v>
      </c>
      <c r="C16" s="294" t="s">
        <v>79</v>
      </c>
      <c r="D16" s="296" t="e">
        <f>'Cronograma Físico Financeiro'!D16</f>
        <v>#DIV/0!</v>
      </c>
      <c r="E16" s="74"/>
      <c r="F16" s="73">
        <v>40</v>
      </c>
      <c r="G16" s="146">
        <v>40</v>
      </c>
      <c r="H16" s="72">
        <v>10</v>
      </c>
      <c r="I16" s="72">
        <v>10</v>
      </c>
    </row>
    <row r="17" spans="1:9" x14ac:dyDescent="0.3">
      <c r="A17" s="260"/>
      <c r="B17" s="262"/>
      <c r="C17" s="295"/>
      <c r="D17" s="297"/>
      <c r="E17" s="74"/>
      <c r="F17" s="80"/>
      <c r="G17" s="80"/>
      <c r="H17" s="80"/>
      <c r="I17" s="80"/>
    </row>
    <row r="18" spans="1:9" x14ac:dyDescent="0.3">
      <c r="A18" s="260">
        <v>6</v>
      </c>
      <c r="B18" s="261" t="s">
        <v>600</v>
      </c>
      <c r="C18" s="294" t="s">
        <v>79</v>
      </c>
      <c r="D18" s="296" t="e">
        <f>'Cronograma Físico Financeiro'!D18</f>
        <v>#DIV/0!</v>
      </c>
      <c r="E18" s="74">
        <v>30</v>
      </c>
      <c r="F18" s="73">
        <v>30</v>
      </c>
      <c r="G18" s="146">
        <v>20</v>
      </c>
      <c r="H18" s="72">
        <v>10</v>
      </c>
      <c r="I18" s="72"/>
    </row>
    <row r="19" spans="1:9" x14ac:dyDescent="0.3">
      <c r="A19" s="260"/>
      <c r="B19" s="262"/>
      <c r="C19" s="295"/>
      <c r="D19" s="297"/>
      <c r="E19" s="80"/>
      <c r="F19" s="80"/>
      <c r="G19" s="147"/>
      <c r="H19" s="72"/>
      <c r="I19" s="72"/>
    </row>
    <row r="20" spans="1:9" x14ac:dyDescent="0.3">
      <c r="A20" s="260">
        <v>7</v>
      </c>
      <c r="B20" s="293" t="s">
        <v>601</v>
      </c>
      <c r="C20" s="294" t="s">
        <v>79</v>
      </c>
      <c r="D20" s="296" t="e">
        <f>'Cronograma Físico Financeiro'!D20</f>
        <v>#DIV/0!</v>
      </c>
      <c r="E20" s="74"/>
      <c r="F20" s="73">
        <v>30</v>
      </c>
      <c r="G20" s="146">
        <v>40</v>
      </c>
      <c r="H20" s="72">
        <v>20</v>
      </c>
      <c r="I20" s="72">
        <v>10</v>
      </c>
    </row>
    <row r="21" spans="1:9" x14ac:dyDescent="0.3">
      <c r="A21" s="260"/>
      <c r="B21" s="293"/>
      <c r="C21" s="295"/>
      <c r="D21" s="297"/>
      <c r="E21" s="74"/>
      <c r="F21" s="80"/>
      <c r="G21" s="80"/>
      <c r="H21" s="80"/>
      <c r="I21" s="80"/>
    </row>
    <row r="22" spans="1:9" x14ac:dyDescent="0.3">
      <c r="A22" s="260">
        <v>8</v>
      </c>
      <c r="B22" s="293" t="s">
        <v>602</v>
      </c>
      <c r="C22" s="294" t="s">
        <v>79</v>
      </c>
      <c r="D22" s="296" t="e">
        <f>'Cronograma Físico Financeiro'!D22</f>
        <v>#DIV/0!</v>
      </c>
      <c r="E22" s="74">
        <v>30</v>
      </c>
      <c r="F22" s="73">
        <v>30</v>
      </c>
      <c r="G22" s="146">
        <v>20</v>
      </c>
      <c r="H22" s="72">
        <v>10</v>
      </c>
      <c r="I22" s="72">
        <v>10</v>
      </c>
    </row>
    <row r="23" spans="1:9" x14ac:dyDescent="0.3">
      <c r="A23" s="260"/>
      <c r="B23" s="293"/>
      <c r="C23" s="295"/>
      <c r="D23" s="297"/>
      <c r="E23" s="80"/>
      <c r="F23" s="80"/>
      <c r="G23" s="80"/>
      <c r="H23" s="80"/>
      <c r="I23" s="80"/>
    </row>
    <row r="24" spans="1:9" x14ac:dyDescent="0.3">
      <c r="A24" s="260">
        <v>9</v>
      </c>
      <c r="B24" s="293" t="s">
        <v>603</v>
      </c>
      <c r="C24" s="294" t="s">
        <v>79</v>
      </c>
      <c r="D24" s="296" t="e">
        <f>'Cronograma Físico Financeiro'!D24</f>
        <v>#DIV/0!</v>
      </c>
      <c r="E24" s="74">
        <v>20</v>
      </c>
      <c r="F24" s="73">
        <v>20</v>
      </c>
      <c r="G24" s="146">
        <v>30</v>
      </c>
      <c r="H24" s="72">
        <v>20</v>
      </c>
      <c r="I24" s="72">
        <v>10</v>
      </c>
    </row>
    <row r="25" spans="1:9" x14ac:dyDescent="0.3">
      <c r="A25" s="260"/>
      <c r="B25" s="293"/>
      <c r="C25" s="295"/>
      <c r="D25" s="297"/>
      <c r="E25" s="80"/>
      <c r="F25" s="80"/>
      <c r="G25" s="80"/>
      <c r="H25" s="80"/>
      <c r="I25" s="80"/>
    </row>
    <row r="26" spans="1:9" x14ac:dyDescent="0.3">
      <c r="A26" s="260">
        <v>10</v>
      </c>
      <c r="B26" s="293" t="s">
        <v>80</v>
      </c>
      <c r="C26" s="294" t="s">
        <v>79</v>
      </c>
      <c r="D26" s="296" t="e">
        <f>'Cronograma Físico Financeiro'!D26</f>
        <v>#DIV/0!</v>
      </c>
      <c r="E26" s="74"/>
      <c r="F26" s="73">
        <v>10</v>
      </c>
      <c r="G26" s="146">
        <v>30</v>
      </c>
      <c r="H26" s="72">
        <v>30</v>
      </c>
      <c r="I26" s="72">
        <v>30</v>
      </c>
    </row>
    <row r="27" spans="1:9" x14ac:dyDescent="0.3">
      <c r="A27" s="260"/>
      <c r="B27" s="293"/>
      <c r="C27" s="295"/>
      <c r="D27" s="297"/>
      <c r="E27" s="74"/>
      <c r="F27" s="74"/>
      <c r="G27" s="80"/>
      <c r="H27" s="80"/>
      <c r="I27" s="80"/>
    </row>
    <row r="28" spans="1:9" x14ac:dyDescent="0.3">
      <c r="A28" s="260">
        <v>11</v>
      </c>
      <c r="B28" s="293" t="s">
        <v>622</v>
      </c>
      <c r="C28" s="294" t="s">
        <v>79</v>
      </c>
      <c r="D28" s="296" t="e">
        <f>'Cronograma Físico Financeiro'!D28</f>
        <v>#DIV/0!</v>
      </c>
      <c r="E28" s="74"/>
      <c r="F28" s="73">
        <v>20</v>
      </c>
      <c r="G28" s="146">
        <v>20</v>
      </c>
      <c r="H28" s="72">
        <v>40</v>
      </c>
      <c r="I28" s="72">
        <v>20</v>
      </c>
    </row>
    <row r="29" spans="1:9" x14ac:dyDescent="0.3">
      <c r="A29" s="260"/>
      <c r="B29" s="293"/>
      <c r="C29" s="295"/>
      <c r="D29" s="297"/>
      <c r="E29" s="74"/>
      <c r="F29" s="80"/>
      <c r="G29" s="80"/>
      <c r="H29" s="80"/>
      <c r="I29" s="80"/>
    </row>
    <row r="30" spans="1:9" x14ac:dyDescent="0.3">
      <c r="A30" s="260">
        <v>12</v>
      </c>
      <c r="B30" s="293" t="s">
        <v>605</v>
      </c>
      <c r="C30" s="294" t="s">
        <v>79</v>
      </c>
      <c r="D30" s="296" t="e">
        <f>'Cronograma Físico Financeiro'!D30</f>
        <v>#DIV/0!</v>
      </c>
      <c r="E30" s="74"/>
      <c r="F30" s="73"/>
      <c r="G30" s="146">
        <v>30</v>
      </c>
      <c r="H30" s="72">
        <v>30</v>
      </c>
      <c r="I30" s="72">
        <v>40</v>
      </c>
    </row>
    <row r="31" spans="1:9" x14ac:dyDescent="0.3">
      <c r="A31" s="260"/>
      <c r="B31" s="293"/>
      <c r="C31" s="295"/>
      <c r="D31" s="297"/>
      <c r="E31" s="74"/>
      <c r="F31" s="74"/>
      <c r="G31" s="80"/>
      <c r="H31" s="80"/>
      <c r="I31" s="80"/>
    </row>
    <row r="32" spans="1:9" ht="20.149999999999999" customHeight="1" x14ac:dyDescent="0.3">
      <c r="A32" s="260">
        <v>13</v>
      </c>
      <c r="B32" s="293" t="s">
        <v>606</v>
      </c>
      <c r="C32" s="294" t="s">
        <v>79</v>
      </c>
      <c r="D32" s="296" t="e">
        <f>'Cronograma Físico Financeiro'!D32</f>
        <v>#DIV/0!</v>
      </c>
      <c r="E32" s="74"/>
      <c r="F32" s="73">
        <v>20</v>
      </c>
      <c r="G32" s="146">
        <v>20</v>
      </c>
      <c r="H32" s="72">
        <v>40</v>
      </c>
      <c r="I32" s="72">
        <v>20</v>
      </c>
    </row>
    <row r="33" spans="1:9" x14ac:dyDescent="0.3">
      <c r="A33" s="260"/>
      <c r="B33" s="293"/>
      <c r="C33" s="295"/>
      <c r="D33" s="297"/>
      <c r="E33" s="74"/>
      <c r="F33" s="80"/>
      <c r="G33" s="80"/>
      <c r="H33" s="80"/>
      <c r="I33" s="80"/>
    </row>
    <row r="34" spans="1:9" x14ac:dyDescent="0.3">
      <c r="A34" s="260">
        <v>14</v>
      </c>
      <c r="B34" s="293" t="s">
        <v>607</v>
      </c>
      <c r="C34" s="294" t="s">
        <v>79</v>
      </c>
      <c r="D34" s="296" t="e">
        <f>'Cronograma Físico Financeiro'!D34</f>
        <v>#DIV/0!</v>
      </c>
      <c r="E34" s="74">
        <v>20</v>
      </c>
      <c r="F34" s="73">
        <v>20</v>
      </c>
      <c r="G34" s="146">
        <v>20</v>
      </c>
      <c r="H34" s="72">
        <v>20</v>
      </c>
      <c r="I34" s="72">
        <v>20</v>
      </c>
    </row>
    <row r="35" spans="1:9" x14ac:dyDescent="0.3">
      <c r="A35" s="260"/>
      <c r="B35" s="293"/>
      <c r="C35" s="295"/>
      <c r="D35" s="297"/>
      <c r="E35" s="80"/>
      <c r="F35" s="80"/>
      <c r="G35" s="80"/>
      <c r="H35" s="80"/>
      <c r="I35" s="80"/>
    </row>
    <row r="36" spans="1:9" x14ac:dyDescent="0.3">
      <c r="A36" s="260">
        <v>15</v>
      </c>
      <c r="B36" s="293" t="s">
        <v>1047</v>
      </c>
      <c r="C36" s="294" t="s">
        <v>79</v>
      </c>
      <c r="D36" s="296" t="e">
        <f>'Cronograma Físico Financeiro'!D36</f>
        <v>#DIV/0!</v>
      </c>
      <c r="E36" s="74">
        <v>25</v>
      </c>
      <c r="F36" s="73">
        <v>20</v>
      </c>
      <c r="G36" s="146">
        <v>20</v>
      </c>
      <c r="H36" s="72">
        <v>20</v>
      </c>
      <c r="I36" s="72">
        <v>20</v>
      </c>
    </row>
    <row r="37" spans="1:9" x14ac:dyDescent="0.3">
      <c r="A37" s="260"/>
      <c r="B37" s="293"/>
      <c r="C37" s="295"/>
      <c r="D37" s="297"/>
      <c r="E37" s="80"/>
      <c r="F37" s="80"/>
      <c r="G37" s="80"/>
      <c r="H37" s="80"/>
      <c r="I37" s="80"/>
    </row>
    <row r="38" spans="1:9" x14ac:dyDescent="0.3">
      <c r="A38" s="260">
        <v>16</v>
      </c>
      <c r="B38" s="293" t="s">
        <v>608</v>
      </c>
      <c r="C38" s="294" t="s">
        <v>79</v>
      </c>
      <c r="D38" s="296" t="e">
        <f>'Cronograma Físico Financeiro'!D38</f>
        <v>#DIV/0!</v>
      </c>
      <c r="E38" s="74"/>
      <c r="F38" s="73"/>
      <c r="G38" s="146">
        <v>30</v>
      </c>
      <c r="H38" s="72">
        <v>30</v>
      </c>
      <c r="I38" s="72">
        <v>40</v>
      </c>
    </row>
    <row r="39" spans="1:9" x14ac:dyDescent="0.3">
      <c r="A39" s="260"/>
      <c r="B39" s="293"/>
      <c r="C39" s="295"/>
      <c r="D39" s="297"/>
      <c r="E39" s="74"/>
      <c r="F39" s="74"/>
      <c r="G39" s="80"/>
      <c r="H39" s="80"/>
      <c r="I39" s="80"/>
    </row>
    <row r="40" spans="1:9" ht="12.65" customHeight="1" x14ac:dyDescent="0.3">
      <c r="A40" s="266" t="s">
        <v>137</v>
      </c>
      <c r="B40" s="267"/>
      <c r="C40" s="268"/>
      <c r="D40" s="165"/>
      <c r="E40" s="162"/>
      <c r="F40" s="163"/>
      <c r="G40" s="163"/>
      <c r="H40" s="164"/>
      <c r="I40" s="164"/>
    </row>
    <row r="41" spans="1:9" x14ac:dyDescent="0.3">
      <c r="A41" s="260">
        <v>1</v>
      </c>
      <c r="B41" s="293" t="s">
        <v>609</v>
      </c>
      <c r="C41" s="294" t="s">
        <v>79</v>
      </c>
      <c r="D41" s="296" t="e">
        <f>'Cronograma Físico Financeiro'!D41</f>
        <v>#DIV/0!</v>
      </c>
      <c r="E41" s="69">
        <v>10</v>
      </c>
      <c r="F41" s="69">
        <v>25</v>
      </c>
      <c r="G41" s="148">
        <v>25</v>
      </c>
      <c r="H41" s="68">
        <v>30</v>
      </c>
      <c r="I41" s="68">
        <v>10</v>
      </c>
    </row>
    <row r="42" spans="1:9" x14ac:dyDescent="0.3">
      <c r="A42" s="260"/>
      <c r="B42" s="293"/>
      <c r="C42" s="295"/>
      <c r="D42" s="297"/>
      <c r="E42" s="80"/>
      <c r="F42" s="78"/>
      <c r="G42" s="149"/>
      <c r="H42" s="77"/>
      <c r="I42" s="77"/>
    </row>
    <row r="43" spans="1:9" x14ac:dyDescent="0.3">
      <c r="A43" s="260">
        <v>2</v>
      </c>
      <c r="B43" s="293" t="s">
        <v>610</v>
      </c>
      <c r="C43" s="294" t="s">
        <v>79</v>
      </c>
      <c r="D43" s="296" t="e">
        <f>'Cronograma Físico Financeiro'!D43</f>
        <v>#DIV/0!</v>
      </c>
      <c r="E43" s="69"/>
      <c r="F43" s="69">
        <v>10</v>
      </c>
      <c r="G43" s="148">
        <v>40</v>
      </c>
      <c r="H43" s="68">
        <v>40</v>
      </c>
      <c r="I43" s="68">
        <v>10</v>
      </c>
    </row>
    <row r="44" spans="1:9" x14ac:dyDescent="0.3">
      <c r="A44" s="260"/>
      <c r="B44" s="293"/>
      <c r="C44" s="295"/>
      <c r="D44" s="297"/>
      <c r="E44" s="74"/>
      <c r="F44" s="78"/>
      <c r="G44" s="149"/>
      <c r="H44" s="77"/>
      <c r="I44" s="77"/>
    </row>
    <row r="45" spans="1:9" x14ac:dyDescent="0.3">
      <c r="A45" s="260">
        <v>3</v>
      </c>
      <c r="B45" s="293" t="s">
        <v>611</v>
      </c>
      <c r="C45" s="294" t="s">
        <v>79</v>
      </c>
      <c r="D45" s="296" t="e">
        <f>'Cronograma Físico Financeiro'!D45</f>
        <v>#DIV/0!</v>
      </c>
      <c r="E45" s="69">
        <v>10</v>
      </c>
      <c r="F45" s="69">
        <v>20</v>
      </c>
      <c r="G45" s="148">
        <v>30</v>
      </c>
      <c r="H45" s="68">
        <v>30</v>
      </c>
      <c r="I45" s="68">
        <v>10</v>
      </c>
    </row>
    <row r="46" spans="1:9" x14ac:dyDescent="0.3">
      <c r="A46" s="260"/>
      <c r="B46" s="293"/>
      <c r="C46" s="295"/>
      <c r="D46" s="297"/>
      <c r="E46" s="79"/>
      <c r="F46" s="78"/>
      <c r="G46" s="149"/>
      <c r="H46" s="77"/>
      <c r="I46" s="77"/>
    </row>
    <row r="47" spans="1:9" x14ac:dyDescent="0.3">
      <c r="A47" s="260">
        <v>4</v>
      </c>
      <c r="B47" s="293" t="s">
        <v>612</v>
      </c>
      <c r="C47" s="294" t="s">
        <v>79</v>
      </c>
      <c r="D47" s="296" t="e">
        <f>'Cronograma Físico Financeiro'!D47</f>
        <v>#DIV/0!</v>
      </c>
      <c r="E47" s="69"/>
      <c r="F47" s="69">
        <v>20</v>
      </c>
      <c r="G47" s="148">
        <v>25</v>
      </c>
      <c r="H47" s="68">
        <v>25</v>
      </c>
      <c r="I47" s="68">
        <v>30</v>
      </c>
    </row>
    <row r="48" spans="1:9" x14ac:dyDescent="0.3">
      <c r="A48" s="260"/>
      <c r="B48" s="293"/>
      <c r="C48" s="295"/>
      <c r="D48" s="297"/>
      <c r="E48" s="74"/>
      <c r="F48" s="78"/>
      <c r="G48" s="149"/>
      <c r="H48" s="77"/>
      <c r="I48" s="77"/>
    </row>
    <row r="49" spans="1:9" x14ac:dyDescent="0.3">
      <c r="A49" s="260">
        <v>5</v>
      </c>
      <c r="B49" s="293" t="s">
        <v>298</v>
      </c>
      <c r="C49" s="294" t="s">
        <v>79</v>
      </c>
      <c r="D49" s="296" t="e">
        <f>'Cronograma Físico Financeiro'!D49</f>
        <v>#DIV/0!</v>
      </c>
      <c r="E49" s="69"/>
      <c r="F49" s="69">
        <v>20</v>
      </c>
      <c r="G49" s="148">
        <v>25</v>
      </c>
      <c r="H49" s="68">
        <v>25</v>
      </c>
      <c r="I49" s="68">
        <v>30</v>
      </c>
    </row>
    <row r="50" spans="1:9" x14ac:dyDescent="0.3">
      <c r="A50" s="260"/>
      <c r="B50" s="293"/>
      <c r="C50" s="295"/>
      <c r="D50" s="297"/>
      <c r="E50" s="69"/>
      <c r="F50" s="78"/>
      <c r="G50" s="149"/>
      <c r="H50" s="77"/>
      <c r="I50" s="77"/>
    </row>
    <row r="51" spans="1:9" x14ac:dyDescent="0.3">
      <c r="A51" s="260">
        <v>6</v>
      </c>
      <c r="B51" s="293" t="s">
        <v>613</v>
      </c>
      <c r="C51" s="294" t="s">
        <v>79</v>
      </c>
      <c r="D51" s="296" t="e">
        <f>'Cronograma Físico Financeiro'!D51</f>
        <v>#DIV/0!</v>
      </c>
      <c r="E51" s="69"/>
      <c r="F51" s="69">
        <v>30</v>
      </c>
      <c r="G51" s="148">
        <v>30</v>
      </c>
      <c r="H51" s="68">
        <v>20</v>
      </c>
      <c r="I51" s="68">
        <v>20</v>
      </c>
    </row>
    <row r="52" spans="1:9" x14ac:dyDescent="0.3">
      <c r="A52" s="260"/>
      <c r="B52" s="293"/>
      <c r="C52" s="295"/>
      <c r="D52" s="297"/>
      <c r="E52" s="74"/>
      <c r="F52" s="78"/>
      <c r="G52" s="149"/>
      <c r="H52" s="77"/>
      <c r="I52" s="77"/>
    </row>
    <row r="53" spans="1:9" ht="12.65" customHeight="1" x14ac:dyDescent="0.3">
      <c r="A53" s="266" t="s">
        <v>426</v>
      </c>
      <c r="B53" s="267"/>
      <c r="C53" s="268"/>
      <c r="D53" s="165"/>
      <c r="E53" s="162"/>
      <c r="F53" s="163"/>
      <c r="G53" s="163"/>
      <c r="H53" s="164"/>
      <c r="I53" s="164"/>
    </row>
    <row r="54" spans="1:9" ht="12.75" customHeight="1" x14ac:dyDescent="0.3">
      <c r="A54" s="260">
        <v>1</v>
      </c>
      <c r="B54" s="293" t="s">
        <v>303</v>
      </c>
      <c r="C54" s="294" t="s">
        <v>79</v>
      </c>
      <c r="D54" s="296" t="e">
        <f>'Cronograma Físico Financeiro'!D54</f>
        <v>#DIV/0!</v>
      </c>
      <c r="E54" s="69"/>
      <c r="F54" s="69">
        <v>20</v>
      </c>
      <c r="G54" s="148">
        <v>20</v>
      </c>
      <c r="H54" s="68">
        <v>50</v>
      </c>
      <c r="I54" s="68">
        <v>10</v>
      </c>
    </row>
    <row r="55" spans="1:9" x14ac:dyDescent="0.3">
      <c r="A55" s="260"/>
      <c r="B55" s="293"/>
      <c r="C55" s="295"/>
      <c r="D55" s="297"/>
      <c r="E55" s="74"/>
      <c r="F55" s="78"/>
      <c r="G55" s="149"/>
      <c r="H55" s="77"/>
      <c r="I55" s="77"/>
    </row>
    <row r="56" spans="1:9" ht="12.75" customHeight="1" x14ac:dyDescent="0.3">
      <c r="A56" s="260">
        <v>2</v>
      </c>
      <c r="B56" s="293" t="s">
        <v>615</v>
      </c>
      <c r="C56" s="294" t="s">
        <v>79</v>
      </c>
      <c r="D56" s="296" t="e">
        <f>'Cronograma Físico Financeiro'!D56</f>
        <v>#DIV/0!</v>
      </c>
      <c r="E56" s="69">
        <v>20</v>
      </c>
      <c r="F56" s="69">
        <v>20</v>
      </c>
      <c r="G56" s="148">
        <v>20</v>
      </c>
      <c r="H56" s="68">
        <v>20</v>
      </c>
      <c r="I56" s="68">
        <v>20</v>
      </c>
    </row>
    <row r="57" spans="1:9" x14ac:dyDescent="0.3">
      <c r="A57" s="260"/>
      <c r="B57" s="293"/>
      <c r="C57" s="295"/>
      <c r="D57" s="297"/>
      <c r="E57" s="79"/>
      <c r="F57" s="78"/>
      <c r="G57" s="149"/>
      <c r="H57" s="77"/>
      <c r="I57" s="77"/>
    </row>
    <row r="58" spans="1:9" ht="12.75" customHeight="1" x14ac:dyDescent="0.3">
      <c r="A58" s="260">
        <v>3</v>
      </c>
      <c r="B58" s="293" t="s">
        <v>617</v>
      </c>
      <c r="C58" s="294" t="s">
        <v>79</v>
      </c>
      <c r="D58" s="296" t="e">
        <f>'Cronograma Físico Financeiro'!D58</f>
        <v>#DIV/0!</v>
      </c>
      <c r="E58" s="69">
        <v>20</v>
      </c>
      <c r="F58" s="69">
        <v>20</v>
      </c>
      <c r="G58" s="148">
        <v>20</v>
      </c>
      <c r="H58" s="68">
        <v>20</v>
      </c>
      <c r="I58" s="68">
        <v>20</v>
      </c>
    </row>
    <row r="59" spans="1:9" x14ac:dyDescent="0.3">
      <c r="A59" s="260"/>
      <c r="B59" s="293"/>
      <c r="C59" s="295"/>
      <c r="D59" s="297"/>
      <c r="E59" s="79"/>
      <c r="F59" s="78"/>
      <c r="G59" s="149"/>
      <c r="H59" s="77"/>
      <c r="I59" s="77"/>
    </row>
    <row r="60" spans="1:9" ht="12.75" customHeight="1" x14ac:dyDescent="0.3">
      <c r="A60" s="260">
        <v>4</v>
      </c>
      <c r="B60" s="293" t="s">
        <v>422</v>
      </c>
      <c r="C60" s="294" t="s">
        <v>79</v>
      </c>
      <c r="D60" s="296" t="e">
        <f>'Cronograma Físico Financeiro'!D60</f>
        <v>#DIV/0!</v>
      </c>
      <c r="E60" s="69"/>
      <c r="F60" s="69">
        <v>20</v>
      </c>
      <c r="G60" s="148">
        <v>20</v>
      </c>
      <c r="H60" s="68">
        <v>30</v>
      </c>
      <c r="I60" s="68">
        <v>30</v>
      </c>
    </row>
    <row r="61" spans="1:9" x14ac:dyDescent="0.3">
      <c r="A61" s="260"/>
      <c r="B61" s="293"/>
      <c r="C61" s="295"/>
      <c r="D61" s="297"/>
      <c r="E61" s="74"/>
      <c r="F61" s="78"/>
      <c r="G61" s="149"/>
      <c r="H61" s="77"/>
      <c r="I61" s="77"/>
    </row>
    <row r="62" spans="1:9" ht="12.75" customHeight="1" x14ac:dyDescent="0.3">
      <c r="A62" s="260">
        <v>5</v>
      </c>
      <c r="B62" s="293" t="s">
        <v>618</v>
      </c>
      <c r="C62" s="294" t="s">
        <v>79</v>
      </c>
      <c r="D62" s="296" t="e">
        <f>'Cronograma Físico Financeiro'!D62</f>
        <v>#DIV/0!</v>
      </c>
      <c r="E62" s="69">
        <v>20</v>
      </c>
      <c r="F62" s="69">
        <v>20</v>
      </c>
      <c r="G62" s="148">
        <v>20</v>
      </c>
      <c r="H62" s="68">
        <v>20</v>
      </c>
      <c r="I62" s="68">
        <v>20</v>
      </c>
    </row>
    <row r="63" spans="1:9" x14ac:dyDescent="0.3">
      <c r="A63" s="260"/>
      <c r="B63" s="293"/>
      <c r="C63" s="295"/>
      <c r="D63" s="297"/>
      <c r="E63" s="79"/>
      <c r="F63" s="78"/>
      <c r="G63" s="149"/>
      <c r="H63" s="77"/>
      <c r="I63" s="77"/>
    </row>
    <row r="64" spans="1:9" ht="20.149999999999999" customHeight="1" x14ac:dyDescent="0.3">
      <c r="A64" s="260">
        <v>6</v>
      </c>
      <c r="B64" s="293" t="s">
        <v>619</v>
      </c>
      <c r="C64" s="294" t="s">
        <v>79</v>
      </c>
      <c r="D64" s="296" t="e">
        <f>'Cronograma Físico Financeiro'!D64</f>
        <v>#DIV/0!</v>
      </c>
      <c r="E64" s="69">
        <v>20</v>
      </c>
      <c r="F64" s="69">
        <v>20</v>
      </c>
      <c r="G64" s="148">
        <v>20</v>
      </c>
      <c r="H64" s="68">
        <v>20</v>
      </c>
      <c r="I64" s="68">
        <v>20</v>
      </c>
    </row>
    <row r="65" spans="1:9" x14ac:dyDescent="0.3">
      <c r="A65" s="260"/>
      <c r="B65" s="293"/>
      <c r="C65" s="295"/>
      <c r="D65" s="297"/>
      <c r="E65" s="79"/>
      <c r="F65" s="78"/>
      <c r="G65" s="149"/>
      <c r="H65" s="77"/>
      <c r="I65" s="77"/>
    </row>
    <row r="66" spans="1:9" ht="12.75" customHeight="1" x14ac:dyDescent="0.3">
      <c r="A66" s="260">
        <v>7</v>
      </c>
      <c r="B66" s="293" t="s">
        <v>620</v>
      </c>
      <c r="C66" s="294" t="s">
        <v>79</v>
      </c>
      <c r="D66" s="296" t="e">
        <f>'Cronograma Físico Financeiro'!D66</f>
        <v>#DIV/0!</v>
      </c>
      <c r="E66" s="69">
        <v>20</v>
      </c>
      <c r="F66" s="69">
        <v>20</v>
      </c>
      <c r="G66" s="148">
        <v>20</v>
      </c>
      <c r="H66" s="68">
        <v>20</v>
      </c>
      <c r="I66" s="68">
        <v>20</v>
      </c>
    </row>
    <row r="67" spans="1:9" x14ac:dyDescent="0.3">
      <c r="A67" s="260"/>
      <c r="B67" s="293"/>
      <c r="C67" s="295"/>
      <c r="D67" s="297"/>
      <c r="E67" s="79"/>
      <c r="F67" s="78"/>
      <c r="G67" s="149"/>
      <c r="H67" s="77"/>
      <c r="I67" s="77"/>
    </row>
    <row r="68" spans="1:9" ht="12.75" customHeight="1" x14ac:dyDescent="0.3">
      <c r="A68" s="260">
        <v>8</v>
      </c>
      <c r="B68" s="293" t="s">
        <v>621</v>
      </c>
      <c r="C68" s="294" t="s">
        <v>79</v>
      </c>
      <c r="D68" s="296" t="e">
        <f>'Cronograma Físico Financeiro'!D68</f>
        <v>#DIV/0!</v>
      </c>
      <c r="E68" s="69">
        <v>20</v>
      </c>
      <c r="F68" s="69">
        <v>20</v>
      </c>
      <c r="G68" s="148">
        <v>20</v>
      </c>
      <c r="H68" s="68">
        <v>20</v>
      </c>
      <c r="I68" s="68">
        <v>20</v>
      </c>
    </row>
    <row r="69" spans="1:9" x14ac:dyDescent="0.3">
      <c r="A69" s="260"/>
      <c r="B69" s="293"/>
      <c r="C69" s="295"/>
      <c r="D69" s="297"/>
      <c r="E69" s="79"/>
      <c r="F69" s="78"/>
      <c r="G69" s="149"/>
      <c r="H69" s="77"/>
      <c r="I69" s="77"/>
    </row>
    <row r="70" spans="1:9" ht="13.5" thickBot="1" x14ac:dyDescent="0.35">
      <c r="A70" s="300" t="s">
        <v>77</v>
      </c>
      <c r="B70" s="301"/>
      <c r="C70" s="301"/>
      <c r="D70" s="81">
        <f>'Cronograma Físico Financeiro'!D71</f>
        <v>1</v>
      </c>
      <c r="E70" s="63" t="e">
        <f>'Cronograma Físico Financeiro'!E71</f>
        <v>#DIV/0!</v>
      </c>
      <c r="F70" s="62" t="e">
        <f>'Cronograma Físico Financeiro'!F71</f>
        <v>#DIV/0!</v>
      </c>
      <c r="G70" s="61">
        <f>100-(SUM(C70:D70))</f>
        <v>99</v>
      </c>
      <c r="H70" s="61" t="e">
        <f>100-(SUM(D70:E70))</f>
        <v>#DIV/0!</v>
      </c>
      <c r="I70" s="61" t="e">
        <f>100-(SUM(E70:F70))</f>
        <v>#DIV/0!</v>
      </c>
    </row>
  </sheetData>
  <sheetProtection algorithmName="SHA-512" hashValue="+XWD+STB6bQaDdZoJRNNt/K5tZOwfJgpherw7cL8zljMp7PUVvMOy9sKE1hXyrhG8Q0wtwodcSzdIuE4wlS++A==" saltValue="sjDXyIvEG6VWx8EUPWwEtg==" spinCount="100000" sheet="1"/>
  <mergeCells count="136">
    <mergeCell ref="A14:A15"/>
    <mergeCell ref="B14:B15"/>
    <mergeCell ref="C14:C15"/>
    <mergeCell ref="D14:D15"/>
    <mergeCell ref="A36:A37"/>
    <mergeCell ref="B36:B37"/>
    <mergeCell ref="C36:C37"/>
    <mergeCell ref="D36:D37"/>
    <mergeCell ref="D66:D67"/>
    <mergeCell ref="D51:D52"/>
    <mergeCell ref="A56:A57"/>
    <mergeCell ref="B56:B57"/>
    <mergeCell ref="C56:C57"/>
    <mergeCell ref="D56:D57"/>
    <mergeCell ref="D54:D55"/>
    <mergeCell ref="A60:A61"/>
    <mergeCell ref="B60:B61"/>
    <mergeCell ref="C60:C61"/>
    <mergeCell ref="D60:D61"/>
    <mergeCell ref="A58:A59"/>
    <mergeCell ref="D45:D46"/>
    <mergeCell ref="A47:A48"/>
    <mergeCell ref="B47:B48"/>
    <mergeCell ref="C47:C48"/>
    <mergeCell ref="A68:A69"/>
    <mergeCell ref="B68:B69"/>
    <mergeCell ref="C68:C69"/>
    <mergeCell ref="D68:D69"/>
    <mergeCell ref="A62:A63"/>
    <mergeCell ref="B62:B63"/>
    <mergeCell ref="C62:C63"/>
    <mergeCell ref="D62:D63"/>
    <mergeCell ref="A64:A65"/>
    <mergeCell ref="B64:B65"/>
    <mergeCell ref="C64:C65"/>
    <mergeCell ref="D64:D65"/>
    <mergeCell ref="D47:D48"/>
    <mergeCell ref="A49:A50"/>
    <mergeCell ref="B49:B50"/>
    <mergeCell ref="C49:C50"/>
    <mergeCell ref="D49:D50"/>
    <mergeCell ref="D26:D27"/>
    <mergeCell ref="C16:C17"/>
    <mergeCell ref="C18:C19"/>
    <mergeCell ref="C22:C23"/>
    <mergeCell ref="C24:C25"/>
    <mergeCell ref="C26:C27"/>
    <mergeCell ref="C28:C29"/>
    <mergeCell ref="D28:D29"/>
    <mergeCell ref="B41:B42"/>
    <mergeCell ref="C41:C42"/>
    <mergeCell ref="D41:D42"/>
    <mergeCell ref="D34:D35"/>
    <mergeCell ref="B38:B39"/>
    <mergeCell ref="C38:C39"/>
    <mergeCell ref="D38:D39"/>
    <mergeCell ref="C30:C31"/>
    <mergeCell ref="D30:D31"/>
    <mergeCell ref="C32:C33"/>
    <mergeCell ref="D32:D33"/>
    <mergeCell ref="C34:C35"/>
    <mergeCell ref="B32:B33"/>
    <mergeCell ref="A34:A35"/>
    <mergeCell ref="B34:B35"/>
    <mergeCell ref="A70:C70"/>
    <mergeCell ref="A30:A31"/>
    <mergeCell ref="B30:B31"/>
    <mergeCell ref="A32:A33"/>
    <mergeCell ref="A40:C40"/>
    <mergeCell ref="A41:A42"/>
    <mergeCell ref="A43:A44"/>
    <mergeCell ref="B43:B44"/>
    <mergeCell ref="C43:C44"/>
    <mergeCell ref="A45:A46"/>
    <mergeCell ref="B45:B46"/>
    <mergeCell ref="C45:C46"/>
    <mergeCell ref="A51:A52"/>
    <mergeCell ref="B51:B52"/>
    <mergeCell ref="C51:C52"/>
    <mergeCell ref="C58:C59"/>
    <mergeCell ref="A66:A67"/>
    <mergeCell ref="B66:B67"/>
    <mergeCell ref="C66:C67"/>
    <mergeCell ref="B58:B59"/>
    <mergeCell ref="D43:D44"/>
    <mergeCell ref="A38:A39"/>
    <mergeCell ref="D58:D59"/>
    <mergeCell ref="A53:C53"/>
    <mergeCell ref="A54:A55"/>
    <mergeCell ref="B54:B55"/>
    <mergeCell ref="C54:C55"/>
    <mergeCell ref="D8:D9"/>
    <mergeCell ref="D10:D11"/>
    <mergeCell ref="D12:D13"/>
    <mergeCell ref="D16:D17"/>
    <mergeCell ref="D18:D19"/>
    <mergeCell ref="D20:D21"/>
    <mergeCell ref="A22:A23"/>
    <mergeCell ref="B22:B23"/>
    <mergeCell ref="A24:A25"/>
    <mergeCell ref="B24:B25"/>
    <mergeCell ref="D22:D23"/>
    <mergeCell ref="D24:D25"/>
    <mergeCell ref="A26:A27"/>
    <mergeCell ref="B26:B27"/>
    <mergeCell ref="C8:C9"/>
    <mergeCell ref="C10:C11"/>
    <mergeCell ref="C12:C13"/>
    <mergeCell ref="A20:A21"/>
    <mergeCell ref="B20:B21"/>
    <mergeCell ref="C20:C21"/>
    <mergeCell ref="A28:A29"/>
    <mergeCell ref="B28:B29"/>
    <mergeCell ref="A16:A17"/>
    <mergeCell ref="B16:B17"/>
    <mergeCell ref="A18:A19"/>
    <mergeCell ref="B18:B19"/>
    <mergeCell ref="A12:A13"/>
    <mergeCell ref="B12:B13"/>
    <mergeCell ref="A8:A9"/>
    <mergeCell ref="B8:B9"/>
    <mergeCell ref="A10:A11"/>
    <mergeCell ref="B10:B11"/>
    <mergeCell ref="A7:C7"/>
    <mergeCell ref="A1:I2"/>
    <mergeCell ref="A3:I3"/>
    <mergeCell ref="A4:I4"/>
    <mergeCell ref="A5:A6"/>
    <mergeCell ref="B5:B6"/>
    <mergeCell ref="C5:C6"/>
    <mergeCell ref="D5:D6"/>
    <mergeCell ref="E5:E6"/>
    <mergeCell ref="F5:F6"/>
    <mergeCell ref="I5:I6"/>
    <mergeCell ref="G5:G6"/>
    <mergeCell ref="H5:H6"/>
  </mergeCells>
  <printOptions horizontalCentered="1" verticalCentered="1"/>
  <pageMargins left="0.23622047244094491" right="0.23622047244094491" top="1.1417322834645669" bottom="0.74803149606299213" header="0.31496062992125984" footer="0.31496062992125984"/>
  <pageSetup paperSize="9" orientation="landscape" r:id="rId1"/>
  <headerFooter>
    <oddHeader>&amp;L   &amp;G&amp;C&amp;"-,Regular"UNIDADE DE ENGENHARIA</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zoomScaleNormal="100" zoomScalePageLayoutView="109" workbookViewId="0">
      <selection activeCell="K2" sqref="K2"/>
    </sheetView>
  </sheetViews>
  <sheetFormatPr defaultColWidth="8.81640625" defaultRowHeight="13" x14ac:dyDescent="0.3"/>
  <cols>
    <col min="1" max="1" width="9.1796875" style="14" customWidth="1"/>
    <col min="2" max="2" width="31.81640625" style="14" customWidth="1"/>
    <col min="3" max="3" width="9.1796875" style="14" customWidth="1"/>
    <col min="4" max="4" width="14.81640625" style="14" customWidth="1"/>
    <col min="5" max="5" width="12.81640625" style="14" customWidth="1"/>
    <col min="6" max="6" width="15.1796875" style="14" customWidth="1"/>
    <col min="7" max="7" width="13.7265625" style="14" customWidth="1"/>
    <col min="8" max="8" width="14.453125" style="14" customWidth="1"/>
    <col min="9" max="9" width="15.1796875" style="14" customWidth="1"/>
    <col min="10" max="10" width="12.453125" style="14" bestFit="1" customWidth="1"/>
    <col min="11" max="16384" width="8.81640625" style="14"/>
  </cols>
  <sheetData>
    <row r="1" spans="1:9" x14ac:dyDescent="0.3">
      <c r="A1" s="311" t="s">
        <v>83</v>
      </c>
      <c r="B1" s="312"/>
      <c r="C1" s="312"/>
      <c r="D1" s="312"/>
      <c r="E1" s="312"/>
      <c r="F1" s="312"/>
      <c r="G1" s="312"/>
      <c r="H1" s="312"/>
      <c r="I1" s="313"/>
    </row>
    <row r="2" spans="1:9" ht="20.25" customHeight="1" x14ac:dyDescent="0.3">
      <c r="A2" s="275" t="s">
        <v>1048</v>
      </c>
      <c r="B2" s="276"/>
      <c r="C2" s="276"/>
      <c r="D2" s="276"/>
      <c r="E2" s="276"/>
      <c r="F2" s="276"/>
      <c r="G2" s="276"/>
      <c r="H2" s="276"/>
      <c r="I2" s="314"/>
    </row>
    <row r="3" spans="1:9" ht="24" customHeight="1" x14ac:dyDescent="0.3">
      <c r="A3" s="315" t="s">
        <v>1049</v>
      </c>
      <c r="B3" s="316"/>
      <c r="C3" s="316"/>
      <c r="D3" s="316"/>
      <c r="E3" s="316"/>
      <c r="F3" s="316"/>
      <c r="G3" s="316"/>
      <c r="H3" s="316"/>
      <c r="I3" s="317"/>
    </row>
    <row r="4" spans="1:9" ht="15.65" customHeight="1" thickBot="1" x14ac:dyDescent="0.35">
      <c r="A4" s="318"/>
      <c r="B4" s="319"/>
      <c r="C4" s="319"/>
      <c r="D4" s="319"/>
      <c r="E4" s="319"/>
      <c r="F4" s="319"/>
      <c r="G4" s="319"/>
      <c r="H4" s="319"/>
      <c r="I4" s="320"/>
    </row>
    <row r="5" spans="1:9" ht="12.65" customHeight="1" x14ac:dyDescent="0.3">
      <c r="A5" s="281"/>
      <c r="B5" s="283" t="s">
        <v>0</v>
      </c>
      <c r="C5" s="321"/>
      <c r="D5" s="324" t="s">
        <v>82</v>
      </c>
      <c r="E5" s="327" t="s">
        <v>81</v>
      </c>
      <c r="F5" s="330" t="s">
        <v>170</v>
      </c>
      <c r="G5" s="330" t="s">
        <v>171</v>
      </c>
      <c r="H5" s="308" t="s">
        <v>866</v>
      </c>
      <c r="I5" s="308" t="s">
        <v>1077</v>
      </c>
    </row>
    <row r="6" spans="1:9" ht="12.65" customHeight="1" x14ac:dyDescent="0.3">
      <c r="A6" s="282"/>
      <c r="B6" s="284"/>
      <c r="C6" s="322"/>
      <c r="D6" s="325"/>
      <c r="E6" s="328"/>
      <c r="F6" s="331"/>
      <c r="G6" s="331"/>
      <c r="H6" s="309"/>
      <c r="I6" s="309"/>
    </row>
    <row r="7" spans="1:9" ht="12.65" customHeight="1" x14ac:dyDescent="0.3">
      <c r="A7" s="160" t="s">
        <v>10</v>
      </c>
      <c r="B7" s="161" t="s">
        <v>11</v>
      </c>
      <c r="C7" s="323"/>
      <c r="D7" s="326"/>
      <c r="E7" s="329"/>
      <c r="F7" s="332"/>
      <c r="G7" s="332"/>
      <c r="H7" s="310"/>
      <c r="I7" s="310"/>
    </row>
    <row r="8" spans="1:9" x14ac:dyDescent="0.3">
      <c r="A8" s="302">
        <v>1</v>
      </c>
      <c r="B8" s="303" t="s">
        <v>597</v>
      </c>
      <c r="C8" s="123" t="s">
        <v>79</v>
      </c>
      <c r="D8" s="124" t="e">
        <f>D9*100/D70</f>
        <v>#DIV/0!</v>
      </c>
      <c r="E8" s="125">
        <v>30</v>
      </c>
      <c r="F8" s="126">
        <v>30</v>
      </c>
      <c r="G8" s="126">
        <v>20</v>
      </c>
      <c r="H8" s="127">
        <v>10</v>
      </c>
      <c r="I8" s="127">
        <v>10</v>
      </c>
    </row>
    <row r="9" spans="1:9" x14ac:dyDescent="0.3">
      <c r="A9" s="302"/>
      <c r="B9" s="303"/>
      <c r="C9" s="123" t="s">
        <v>78</v>
      </c>
      <c r="D9" s="128">
        <f>SUM('Planilha de Orçamentos'!G16:G22)</f>
        <v>0</v>
      </c>
      <c r="E9" s="129">
        <f>E8/100*D9</f>
        <v>0</v>
      </c>
      <c r="F9" s="129">
        <f>F8/100*D9</f>
        <v>0</v>
      </c>
      <c r="G9" s="129">
        <f>G8/100*D9</f>
        <v>0</v>
      </c>
      <c r="H9" s="130">
        <f>H8/100*D9</f>
        <v>0</v>
      </c>
      <c r="I9" s="130">
        <f>I8/100*D9</f>
        <v>0</v>
      </c>
    </row>
    <row r="10" spans="1:9" x14ac:dyDescent="0.3">
      <c r="A10" s="260">
        <v>2</v>
      </c>
      <c r="B10" s="261" t="s">
        <v>598</v>
      </c>
      <c r="C10" s="67" t="s">
        <v>79</v>
      </c>
      <c r="D10" s="70" t="e">
        <f>D11*100/D70</f>
        <v>#DIV/0!</v>
      </c>
      <c r="E10" s="69">
        <v>30</v>
      </c>
      <c r="F10" s="69">
        <v>30</v>
      </c>
      <c r="G10" s="148">
        <v>20</v>
      </c>
      <c r="H10" s="68">
        <v>10</v>
      </c>
      <c r="I10" s="68">
        <v>10</v>
      </c>
    </row>
    <row r="11" spans="1:9" x14ac:dyDescent="0.3">
      <c r="A11" s="260"/>
      <c r="B11" s="262"/>
      <c r="C11" s="67" t="s">
        <v>78</v>
      </c>
      <c r="D11" s="66">
        <f>SUM('Planilha de Orçamentos'!G24:G44)</f>
        <v>0</v>
      </c>
      <c r="E11" s="71">
        <f>E10/100*D11</f>
        <v>0</v>
      </c>
      <c r="F11" s="71">
        <f>F10/100*D11</f>
        <v>0</v>
      </c>
      <c r="G11" s="71">
        <f>G10/100*D11</f>
        <v>0</v>
      </c>
      <c r="H11" s="71">
        <f>H10/100*D11</f>
        <v>0</v>
      </c>
      <c r="I11" s="71">
        <f>I10/100*D11</f>
        <v>0</v>
      </c>
    </row>
    <row r="12" spans="1:9" x14ac:dyDescent="0.3">
      <c r="A12" s="302">
        <v>3</v>
      </c>
      <c r="B12" s="303" t="s">
        <v>114</v>
      </c>
      <c r="C12" s="123" t="s">
        <v>79</v>
      </c>
      <c r="D12" s="124" t="e">
        <f>D13*100/D70</f>
        <v>#DIV/0!</v>
      </c>
      <c r="E12" s="126">
        <v>0</v>
      </c>
      <c r="F12" s="126">
        <v>30</v>
      </c>
      <c r="G12" s="156">
        <v>30</v>
      </c>
      <c r="H12" s="127">
        <v>20</v>
      </c>
      <c r="I12" s="127">
        <v>20</v>
      </c>
    </row>
    <row r="13" spans="1:9" x14ac:dyDescent="0.3">
      <c r="A13" s="302"/>
      <c r="B13" s="303"/>
      <c r="C13" s="123" t="s">
        <v>78</v>
      </c>
      <c r="D13" s="128">
        <f>SUM('Planilha de Orçamentos'!G46:G47)</f>
        <v>0</v>
      </c>
      <c r="E13" s="129">
        <f>E12/100*D13</f>
        <v>0</v>
      </c>
      <c r="F13" s="129">
        <f>F12/100*D13</f>
        <v>0</v>
      </c>
      <c r="G13" s="129">
        <f>G12/100*D13</f>
        <v>0</v>
      </c>
      <c r="H13" s="129">
        <f>H12/100*D13</f>
        <v>0</v>
      </c>
      <c r="I13" s="129">
        <f>I12/100*D13</f>
        <v>0</v>
      </c>
    </row>
    <row r="14" spans="1:9" x14ac:dyDescent="0.3">
      <c r="A14" s="260">
        <v>4</v>
      </c>
      <c r="B14" s="261" t="s">
        <v>642</v>
      </c>
      <c r="C14" s="67" t="s">
        <v>79</v>
      </c>
      <c r="D14" s="70" t="e">
        <f>D15*100/D70</f>
        <v>#DIV/0!</v>
      </c>
      <c r="E14" s="69">
        <v>40</v>
      </c>
      <c r="F14" s="69">
        <v>40</v>
      </c>
      <c r="G14" s="148">
        <v>20</v>
      </c>
      <c r="H14" s="68">
        <v>0</v>
      </c>
      <c r="I14" s="68">
        <v>0</v>
      </c>
    </row>
    <row r="15" spans="1:9" x14ac:dyDescent="0.3">
      <c r="A15" s="260"/>
      <c r="B15" s="262"/>
      <c r="C15" s="67" t="s">
        <v>78</v>
      </c>
      <c r="D15" s="66">
        <f>SUM('Planilha de Orçamentos'!G49:G53)</f>
        <v>0</v>
      </c>
      <c r="E15" s="71">
        <f>E14/100*D15</f>
        <v>0</v>
      </c>
      <c r="F15" s="71">
        <f>F14/100*D15</f>
        <v>0</v>
      </c>
      <c r="G15" s="71">
        <f>G14/100*D15</f>
        <v>0</v>
      </c>
      <c r="H15" s="71">
        <f>H14/100*D15</f>
        <v>0</v>
      </c>
      <c r="I15" s="71">
        <f>I14/100*D15</f>
        <v>0</v>
      </c>
    </row>
    <row r="16" spans="1:9" x14ac:dyDescent="0.3">
      <c r="A16" s="302">
        <v>5</v>
      </c>
      <c r="B16" s="303" t="s">
        <v>599</v>
      </c>
      <c r="C16" s="123" t="s">
        <v>79</v>
      </c>
      <c r="D16" s="124" t="e">
        <f>D17*100/D70</f>
        <v>#DIV/0!</v>
      </c>
      <c r="E16" s="126">
        <v>0</v>
      </c>
      <c r="F16" s="126">
        <v>40</v>
      </c>
      <c r="G16" s="126">
        <v>40</v>
      </c>
      <c r="H16" s="127">
        <v>10</v>
      </c>
      <c r="I16" s="127">
        <v>10</v>
      </c>
    </row>
    <row r="17" spans="1:9" x14ac:dyDescent="0.3">
      <c r="A17" s="302"/>
      <c r="B17" s="303"/>
      <c r="C17" s="123" t="s">
        <v>78</v>
      </c>
      <c r="D17" s="128">
        <f>SUM('Planilha de Orçamentos'!G55:G65)</f>
        <v>0</v>
      </c>
      <c r="E17" s="129">
        <f>E16/100*D17</f>
        <v>0</v>
      </c>
      <c r="F17" s="129">
        <f>F16/100*D17</f>
        <v>0</v>
      </c>
      <c r="G17" s="129">
        <f>G16/100*D17</f>
        <v>0</v>
      </c>
      <c r="H17" s="130">
        <f>H16/100*D17</f>
        <v>0</v>
      </c>
      <c r="I17" s="130">
        <f>I16/100*D17</f>
        <v>0</v>
      </c>
    </row>
    <row r="18" spans="1:9" x14ac:dyDescent="0.3">
      <c r="A18" s="260">
        <v>6</v>
      </c>
      <c r="B18" s="261" t="s">
        <v>600</v>
      </c>
      <c r="C18" s="67" t="s">
        <v>79</v>
      </c>
      <c r="D18" s="70" t="e">
        <f>D19*100/D70</f>
        <v>#DIV/0!</v>
      </c>
      <c r="E18" s="69">
        <v>30</v>
      </c>
      <c r="F18" s="69">
        <v>30</v>
      </c>
      <c r="G18" s="148">
        <v>20</v>
      </c>
      <c r="H18" s="68">
        <v>10</v>
      </c>
      <c r="I18" s="68">
        <v>10</v>
      </c>
    </row>
    <row r="19" spans="1:9" x14ac:dyDescent="0.3">
      <c r="A19" s="260"/>
      <c r="B19" s="262"/>
      <c r="C19" s="67" t="s">
        <v>78</v>
      </c>
      <c r="D19" s="66">
        <f>SUM('Planilha de Orçamentos'!G67:G69)</f>
        <v>0</v>
      </c>
      <c r="E19" s="71">
        <f>E18/100*D19</f>
        <v>0</v>
      </c>
      <c r="F19" s="71">
        <f>F18/100*D19</f>
        <v>0</v>
      </c>
      <c r="G19" s="71">
        <f>G18/100*D19</f>
        <v>0</v>
      </c>
      <c r="H19" s="71">
        <f>H18/100*D19</f>
        <v>0</v>
      </c>
      <c r="I19" s="71">
        <f>I18/100*D19</f>
        <v>0</v>
      </c>
    </row>
    <row r="20" spans="1:9" x14ac:dyDescent="0.3">
      <c r="A20" s="302">
        <v>7</v>
      </c>
      <c r="B20" s="303" t="s">
        <v>601</v>
      </c>
      <c r="C20" s="123" t="s">
        <v>79</v>
      </c>
      <c r="D20" s="124" t="e">
        <f>D21*100/D70</f>
        <v>#DIV/0!</v>
      </c>
      <c r="E20" s="125"/>
      <c r="F20" s="126">
        <v>30</v>
      </c>
      <c r="G20" s="156">
        <v>40</v>
      </c>
      <c r="H20" s="127">
        <v>20</v>
      </c>
      <c r="I20" s="127">
        <v>10</v>
      </c>
    </row>
    <row r="21" spans="1:9" x14ac:dyDescent="0.3">
      <c r="A21" s="302"/>
      <c r="B21" s="303"/>
      <c r="C21" s="123" t="s">
        <v>78</v>
      </c>
      <c r="D21" s="128">
        <f>SUM('Planilha de Orçamentos'!G71:G75)</f>
        <v>0</v>
      </c>
      <c r="E21" s="129">
        <f>E20/100*D21</f>
        <v>0</v>
      </c>
      <c r="F21" s="129">
        <f>F20/100*D21</f>
        <v>0</v>
      </c>
      <c r="G21" s="129">
        <f>G20/100*D21</f>
        <v>0</v>
      </c>
      <c r="H21" s="129">
        <f>H20/100*D21</f>
        <v>0</v>
      </c>
      <c r="I21" s="129">
        <f>I20/100*D21</f>
        <v>0</v>
      </c>
    </row>
    <row r="22" spans="1:9" x14ac:dyDescent="0.3">
      <c r="A22" s="260">
        <v>8</v>
      </c>
      <c r="B22" s="261" t="s">
        <v>602</v>
      </c>
      <c r="C22" s="67" t="s">
        <v>79</v>
      </c>
      <c r="D22" s="70" t="e">
        <f>D23*100/D70</f>
        <v>#DIV/0!</v>
      </c>
      <c r="E22" s="69">
        <v>25</v>
      </c>
      <c r="F22" s="69">
        <v>25</v>
      </c>
      <c r="G22" s="148">
        <v>20</v>
      </c>
      <c r="H22" s="68">
        <v>20</v>
      </c>
      <c r="I22" s="68">
        <v>10</v>
      </c>
    </row>
    <row r="23" spans="1:9" x14ac:dyDescent="0.3">
      <c r="A23" s="260"/>
      <c r="B23" s="262"/>
      <c r="C23" s="67" t="s">
        <v>78</v>
      </c>
      <c r="D23" s="66">
        <f>SUM('Planilha de Orçamentos'!G78:G99)</f>
        <v>0</v>
      </c>
      <c r="E23" s="71">
        <f>E22/100*D23</f>
        <v>0</v>
      </c>
      <c r="F23" s="71">
        <f>F22/100*D23</f>
        <v>0</v>
      </c>
      <c r="G23" s="71">
        <f>G22/100*D23</f>
        <v>0</v>
      </c>
      <c r="H23" s="71">
        <f>H22/100*D23</f>
        <v>0</v>
      </c>
      <c r="I23" s="71">
        <f>I22/100*D23</f>
        <v>0</v>
      </c>
    </row>
    <row r="24" spans="1:9" x14ac:dyDescent="0.3">
      <c r="A24" s="302">
        <v>9</v>
      </c>
      <c r="B24" s="303" t="s">
        <v>603</v>
      </c>
      <c r="C24" s="123" t="s">
        <v>79</v>
      </c>
      <c r="D24" s="124" t="e">
        <f>D25*100/D70</f>
        <v>#DIV/0!</v>
      </c>
      <c r="E24" s="125">
        <v>20</v>
      </c>
      <c r="F24" s="126">
        <v>20</v>
      </c>
      <c r="G24" s="156">
        <v>20</v>
      </c>
      <c r="H24" s="127">
        <v>20</v>
      </c>
      <c r="I24" s="127">
        <v>20</v>
      </c>
    </row>
    <row r="25" spans="1:9" x14ac:dyDescent="0.3">
      <c r="A25" s="302"/>
      <c r="B25" s="303"/>
      <c r="C25" s="123" t="s">
        <v>78</v>
      </c>
      <c r="D25" s="128">
        <f>SUM('Planilha de Orçamentos'!G101:G105)</f>
        <v>0</v>
      </c>
      <c r="E25" s="129">
        <f>E24/100*D25</f>
        <v>0</v>
      </c>
      <c r="F25" s="129">
        <f>F24/100*D25</f>
        <v>0</v>
      </c>
      <c r="G25" s="129">
        <f>G24/100*D25</f>
        <v>0</v>
      </c>
      <c r="H25" s="129">
        <f>H24/100*D25</f>
        <v>0</v>
      </c>
      <c r="I25" s="129">
        <f>I24/100*D25</f>
        <v>0</v>
      </c>
    </row>
    <row r="26" spans="1:9" x14ac:dyDescent="0.3">
      <c r="A26" s="260">
        <v>10</v>
      </c>
      <c r="B26" s="261" t="s">
        <v>80</v>
      </c>
      <c r="C26" s="67" t="s">
        <v>79</v>
      </c>
      <c r="D26" s="70" t="e">
        <f>D27*100/D70</f>
        <v>#DIV/0!</v>
      </c>
      <c r="E26" s="69"/>
      <c r="F26" s="69">
        <v>10</v>
      </c>
      <c r="G26" s="148">
        <v>30</v>
      </c>
      <c r="H26" s="68">
        <v>30</v>
      </c>
      <c r="I26" s="68">
        <v>30</v>
      </c>
    </row>
    <row r="27" spans="1:9" x14ac:dyDescent="0.3">
      <c r="A27" s="260"/>
      <c r="B27" s="262"/>
      <c r="C27" s="67" t="s">
        <v>78</v>
      </c>
      <c r="D27" s="66">
        <f>SUM('Planilha de Orçamentos'!G107:G111)</f>
        <v>0</v>
      </c>
      <c r="E27" s="71">
        <f>E26/100*D27</f>
        <v>0</v>
      </c>
      <c r="F27" s="71">
        <f>F26/100*D27</f>
        <v>0</v>
      </c>
      <c r="G27" s="71">
        <f>G26/100*D27</f>
        <v>0</v>
      </c>
      <c r="H27" s="71">
        <f>H26/100*D27</f>
        <v>0</v>
      </c>
      <c r="I27" s="71">
        <f>I26/100*D27</f>
        <v>0</v>
      </c>
    </row>
    <row r="28" spans="1:9" x14ac:dyDescent="0.3">
      <c r="A28" s="302">
        <v>11</v>
      </c>
      <c r="B28" s="303" t="s">
        <v>604</v>
      </c>
      <c r="C28" s="123" t="s">
        <v>79</v>
      </c>
      <c r="D28" s="124" t="e">
        <f>D29*100/D70</f>
        <v>#DIV/0!</v>
      </c>
      <c r="E28" s="125"/>
      <c r="F28" s="126">
        <v>20</v>
      </c>
      <c r="G28" s="156">
        <v>20</v>
      </c>
      <c r="H28" s="127">
        <v>40</v>
      </c>
      <c r="I28" s="127">
        <v>20</v>
      </c>
    </row>
    <row r="29" spans="1:9" x14ac:dyDescent="0.3">
      <c r="A29" s="302"/>
      <c r="B29" s="303"/>
      <c r="C29" s="123" t="s">
        <v>78</v>
      </c>
      <c r="D29" s="128">
        <f>SUM('Planilha de Orçamentos'!G113:G116)</f>
        <v>0</v>
      </c>
      <c r="E29" s="129">
        <f>E28/100*D29</f>
        <v>0</v>
      </c>
      <c r="F29" s="129">
        <f>F28/100*D29</f>
        <v>0</v>
      </c>
      <c r="G29" s="129">
        <f>G28/100*D29</f>
        <v>0</v>
      </c>
      <c r="H29" s="129">
        <f>H28/100*D29</f>
        <v>0</v>
      </c>
      <c r="I29" s="129">
        <f>I28/100*D29</f>
        <v>0</v>
      </c>
    </row>
    <row r="30" spans="1:9" x14ac:dyDescent="0.3">
      <c r="A30" s="260">
        <v>12</v>
      </c>
      <c r="B30" s="261" t="s">
        <v>605</v>
      </c>
      <c r="C30" s="67" t="s">
        <v>79</v>
      </c>
      <c r="D30" s="70" t="e">
        <f>D31*100/D70</f>
        <v>#DIV/0!</v>
      </c>
      <c r="E30" s="69"/>
      <c r="F30" s="69"/>
      <c r="G30" s="148">
        <v>30</v>
      </c>
      <c r="H30" s="68">
        <v>30</v>
      </c>
      <c r="I30" s="68">
        <v>40</v>
      </c>
    </row>
    <row r="31" spans="1:9" x14ac:dyDescent="0.3">
      <c r="A31" s="260"/>
      <c r="B31" s="262"/>
      <c r="C31" s="67" t="s">
        <v>78</v>
      </c>
      <c r="D31" s="66">
        <f>SUM('Planilha de Orçamentos'!G119:G162)</f>
        <v>0</v>
      </c>
      <c r="E31" s="71">
        <f>E30/100*D31</f>
        <v>0</v>
      </c>
      <c r="F31" s="71">
        <f>F30/100*D31</f>
        <v>0</v>
      </c>
      <c r="G31" s="71">
        <f>G30/100*D31</f>
        <v>0</v>
      </c>
      <c r="H31" s="71">
        <f>H30/100*D31</f>
        <v>0</v>
      </c>
      <c r="I31" s="71">
        <f>I30/100*D31</f>
        <v>0</v>
      </c>
    </row>
    <row r="32" spans="1:9" x14ac:dyDescent="0.3">
      <c r="A32" s="302">
        <v>13</v>
      </c>
      <c r="B32" s="303" t="s">
        <v>606</v>
      </c>
      <c r="C32" s="123" t="s">
        <v>79</v>
      </c>
      <c r="D32" s="124" t="e">
        <f>D33*100/D70</f>
        <v>#DIV/0!</v>
      </c>
      <c r="E32" s="125"/>
      <c r="F32" s="126">
        <v>20</v>
      </c>
      <c r="G32" s="156">
        <v>20</v>
      </c>
      <c r="H32" s="127">
        <v>40</v>
      </c>
      <c r="I32" s="127">
        <v>20</v>
      </c>
    </row>
    <row r="33" spans="1:9" x14ac:dyDescent="0.3">
      <c r="A33" s="302"/>
      <c r="B33" s="303"/>
      <c r="C33" s="123" t="s">
        <v>78</v>
      </c>
      <c r="D33" s="128">
        <f>SUM('Planilha de Orçamentos'!G166:G172)</f>
        <v>0</v>
      </c>
      <c r="E33" s="129">
        <f>E32/100*D33</f>
        <v>0</v>
      </c>
      <c r="F33" s="129">
        <f>F32/100*D33</f>
        <v>0</v>
      </c>
      <c r="G33" s="129">
        <f>G32/100*D33</f>
        <v>0</v>
      </c>
      <c r="H33" s="129">
        <f>H32/100*D33</f>
        <v>0</v>
      </c>
      <c r="I33" s="129">
        <f>I32/100*D33</f>
        <v>0</v>
      </c>
    </row>
    <row r="34" spans="1:9" x14ac:dyDescent="0.3">
      <c r="A34" s="260">
        <v>14</v>
      </c>
      <c r="B34" s="261" t="s">
        <v>607</v>
      </c>
      <c r="C34" s="67" t="s">
        <v>79</v>
      </c>
      <c r="D34" s="70" t="e">
        <f>D35*100/D70</f>
        <v>#DIV/0!</v>
      </c>
      <c r="E34" s="69">
        <v>20</v>
      </c>
      <c r="F34" s="69">
        <v>20</v>
      </c>
      <c r="G34" s="148">
        <v>20</v>
      </c>
      <c r="H34" s="68">
        <v>20</v>
      </c>
      <c r="I34" s="68">
        <v>20</v>
      </c>
    </row>
    <row r="35" spans="1:9" x14ac:dyDescent="0.3">
      <c r="A35" s="260"/>
      <c r="B35" s="262"/>
      <c r="C35" s="67" t="s">
        <v>78</v>
      </c>
      <c r="D35" s="66">
        <f>SUM('Planilha de Orçamentos'!G174:G184)</f>
        <v>0</v>
      </c>
      <c r="E35" s="71">
        <f>E34/100*D35</f>
        <v>0</v>
      </c>
      <c r="F35" s="71">
        <f>F34/100*D35</f>
        <v>0</v>
      </c>
      <c r="G35" s="71">
        <f>G34/100*D35</f>
        <v>0</v>
      </c>
      <c r="H35" s="71">
        <f>H34/100*D35</f>
        <v>0</v>
      </c>
      <c r="I35" s="71">
        <f>I34/100*D35</f>
        <v>0</v>
      </c>
    </row>
    <row r="36" spans="1:9" x14ac:dyDescent="0.3">
      <c r="A36" s="302">
        <v>15</v>
      </c>
      <c r="B36" s="303" t="s">
        <v>1046</v>
      </c>
      <c r="C36" s="123" t="s">
        <v>79</v>
      </c>
      <c r="D36" s="124" t="e">
        <f>D37*100/D70</f>
        <v>#DIV/0!</v>
      </c>
      <c r="E36" s="125">
        <v>20</v>
      </c>
      <c r="F36" s="126">
        <v>25</v>
      </c>
      <c r="G36" s="156">
        <v>25</v>
      </c>
      <c r="H36" s="127">
        <v>20</v>
      </c>
      <c r="I36" s="127">
        <v>10</v>
      </c>
    </row>
    <row r="37" spans="1:9" x14ac:dyDescent="0.3">
      <c r="A37" s="302"/>
      <c r="B37" s="303"/>
      <c r="C37" s="123" t="s">
        <v>78</v>
      </c>
      <c r="D37" s="128">
        <f>SUM('Planilha de Orçamentos'!G187:G237)</f>
        <v>0</v>
      </c>
      <c r="E37" s="129">
        <f>E36/100*D37</f>
        <v>0</v>
      </c>
      <c r="F37" s="129">
        <f>F36/100*D37</f>
        <v>0</v>
      </c>
      <c r="G37" s="129">
        <f>G36/100*D37</f>
        <v>0</v>
      </c>
      <c r="H37" s="129">
        <f>H36/100*D37</f>
        <v>0</v>
      </c>
      <c r="I37" s="129">
        <f>I36/100*D37</f>
        <v>0</v>
      </c>
    </row>
    <row r="38" spans="1:9" x14ac:dyDescent="0.3">
      <c r="A38" s="260">
        <v>16</v>
      </c>
      <c r="B38" s="293" t="s">
        <v>608</v>
      </c>
      <c r="C38" s="67" t="s">
        <v>79</v>
      </c>
      <c r="D38" s="75" t="e">
        <f>D39*100/D70</f>
        <v>#DIV/0!</v>
      </c>
      <c r="E38" s="69">
        <v>0</v>
      </c>
      <c r="F38" s="69">
        <v>0</v>
      </c>
      <c r="G38" s="148">
        <v>30</v>
      </c>
      <c r="H38" s="68">
        <v>30</v>
      </c>
      <c r="I38" s="68">
        <v>40</v>
      </c>
    </row>
    <row r="39" spans="1:9" x14ac:dyDescent="0.3">
      <c r="A39" s="260"/>
      <c r="B39" s="293"/>
      <c r="C39" s="67" t="s">
        <v>78</v>
      </c>
      <c r="D39" s="66">
        <f>SUM('Planilha de Orçamentos'!G240:G244)</f>
        <v>0</v>
      </c>
      <c r="E39" s="71">
        <f>E38/100*D39</f>
        <v>0</v>
      </c>
      <c r="F39" s="71">
        <f>F38/100*D39</f>
        <v>0</v>
      </c>
      <c r="G39" s="71">
        <f>G38/100*D39</f>
        <v>0</v>
      </c>
      <c r="H39" s="71">
        <f>H38/100*D39</f>
        <v>0</v>
      </c>
      <c r="I39" s="71">
        <f>I38/100*D39</f>
        <v>0</v>
      </c>
    </row>
    <row r="40" spans="1:9" ht="12.65" customHeight="1" x14ac:dyDescent="0.3">
      <c r="A40" s="160" t="s">
        <v>268</v>
      </c>
      <c r="B40" s="161" t="s">
        <v>137</v>
      </c>
      <c r="C40" s="306"/>
      <c r="D40" s="267"/>
      <c r="E40" s="267"/>
      <c r="F40" s="267"/>
      <c r="G40" s="267"/>
      <c r="H40" s="307"/>
    </row>
    <row r="41" spans="1:9" x14ac:dyDescent="0.3">
      <c r="A41" s="260">
        <v>1</v>
      </c>
      <c r="B41" s="293" t="s">
        <v>609</v>
      </c>
      <c r="C41" s="67" t="s">
        <v>79</v>
      </c>
      <c r="D41" s="75" t="e">
        <f>D42*100/D70</f>
        <v>#DIV/0!</v>
      </c>
      <c r="E41" s="69">
        <v>10</v>
      </c>
      <c r="F41" s="69">
        <v>25</v>
      </c>
      <c r="G41" s="148">
        <v>25</v>
      </c>
      <c r="H41" s="68">
        <v>30</v>
      </c>
      <c r="I41" s="68">
        <v>10</v>
      </c>
    </row>
    <row r="42" spans="1:9" x14ac:dyDescent="0.3">
      <c r="A42" s="260"/>
      <c r="B42" s="293"/>
      <c r="C42" s="67" t="s">
        <v>78</v>
      </c>
      <c r="D42" s="66">
        <f>SUM('Planilha de Orçamentos'!G248:G260)</f>
        <v>0</v>
      </c>
      <c r="E42" s="71">
        <f>E41/100*D42</f>
        <v>0</v>
      </c>
      <c r="F42" s="71">
        <f>F41/100*D42</f>
        <v>0</v>
      </c>
      <c r="G42" s="71">
        <f>G41/100*D42</f>
        <v>0</v>
      </c>
      <c r="H42" s="131">
        <f>H41/100*D42</f>
        <v>0</v>
      </c>
      <c r="I42" s="131">
        <f>I41/100*D42</f>
        <v>0</v>
      </c>
    </row>
    <row r="43" spans="1:9" x14ac:dyDescent="0.3">
      <c r="A43" s="302">
        <v>2</v>
      </c>
      <c r="B43" s="303" t="s">
        <v>610</v>
      </c>
      <c r="C43" s="123" t="s">
        <v>79</v>
      </c>
      <c r="D43" s="124" t="e">
        <f>D44*100/D70</f>
        <v>#DIV/0!</v>
      </c>
      <c r="E43" s="125"/>
      <c r="F43" s="126">
        <v>10</v>
      </c>
      <c r="G43" s="156">
        <v>40</v>
      </c>
      <c r="H43" s="127">
        <v>40</v>
      </c>
      <c r="I43" s="127">
        <v>10</v>
      </c>
    </row>
    <row r="44" spans="1:9" x14ac:dyDescent="0.3">
      <c r="A44" s="302"/>
      <c r="B44" s="303"/>
      <c r="C44" s="123" t="s">
        <v>78</v>
      </c>
      <c r="D44" s="128">
        <f>SUM('Planilha de Orçamentos'!G262:G270)</f>
        <v>0</v>
      </c>
      <c r="E44" s="129">
        <f>E43/100*D44</f>
        <v>0</v>
      </c>
      <c r="F44" s="129">
        <f>F43/100*D44</f>
        <v>0</v>
      </c>
      <c r="G44" s="129">
        <f>G43/100*D44</f>
        <v>0</v>
      </c>
      <c r="H44" s="130">
        <f>H43/100*D44</f>
        <v>0</v>
      </c>
      <c r="I44" s="130">
        <f>I43/100*D44</f>
        <v>0</v>
      </c>
    </row>
    <row r="45" spans="1:9" x14ac:dyDescent="0.3">
      <c r="A45" s="260">
        <v>3</v>
      </c>
      <c r="B45" s="293" t="s">
        <v>611</v>
      </c>
      <c r="C45" s="67" t="s">
        <v>79</v>
      </c>
      <c r="D45" s="75" t="e">
        <f>D46*100/D70</f>
        <v>#DIV/0!</v>
      </c>
      <c r="E45" s="69">
        <v>10</v>
      </c>
      <c r="F45" s="69">
        <v>20</v>
      </c>
      <c r="G45" s="148">
        <v>30</v>
      </c>
      <c r="H45" s="68">
        <v>30</v>
      </c>
      <c r="I45" s="68">
        <v>10</v>
      </c>
    </row>
    <row r="46" spans="1:9" x14ac:dyDescent="0.3">
      <c r="A46" s="260"/>
      <c r="B46" s="293"/>
      <c r="C46" s="67" t="s">
        <v>78</v>
      </c>
      <c r="D46" s="66">
        <f>SUM('Planilha de Orçamentos'!G272:G290)</f>
        <v>0</v>
      </c>
      <c r="E46" s="71">
        <f>E45/100*D46</f>
        <v>0</v>
      </c>
      <c r="F46" s="71">
        <f>F45/100*D46</f>
        <v>0</v>
      </c>
      <c r="G46" s="71">
        <f>G45/100*D46</f>
        <v>0</v>
      </c>
      <c r="H46" s="131">
        <f>H45/100*D46</f>
        <v>0</v>
      </c>
      <c r="I46" s="131">
        <f>I45/100*D46</f>
        <v>0</v>
      </c>
    </row>
    <row r="47" spans="1:9" x14ac:dyDescent="0.3">
      <c r="A47" s="302">
        <v>4</v>
      </c>
      <c r="B47" s="303" t="s">
        <v>612</v>
      </c>
      <c r="C47" s="123" t="s">
        <v>79</v>
      </c>
      <c r="D47" s="124" t="e">
        <f>D48*100/D70</f>
        <v>#DIV/0!</v>
      </c>
      <c r="E47" s="125">
        <v>0</v>
      </c>
      <c r="F47" s="126">
        <v>20</v>
      </c>
      <c r="G47" s="156">
        <v>25</v>
      </c>
      <c r="H47" s="127">
        <v>25</v>
      </c>
      <c r="I47" s="127">
        <v>30</v>
      </c>
    </row>
    <row r="48" spans="1:9" x14ac:dyDescent="0.3">
      <c r="A48" s="302"/>
      <c r="B48" s="303"/>
      <c r="C48" s="123" t="s">
        <v>78</v>
      </c>
      <c r="D48" s="128">
        <f>SUM('Planilha de Orçamentos'!G292:G302)</f>
        <v>0</v>
      </c>
      <c r="E48" s="129">
        <f>E47/100*D48</f>
        <v>0</v>
      </c>
      <c r="F48" s="129">
        <f>F47/100*D48</f>
        <v>0</v>
      </c>
      <c r="G48" s="129">
        <f>G47/100*D48</f>
        <v>0</v>
      </c>
      <c r="H48" s="130">
        <f>H47/100*D48</f>
        <v>0</v>
      </c>
      <c r="I48" s="130">
        <f>I47/100*D48</f>
        <v>0</v>
      </c>
    </row>
    <row r="49" spans="1:9" x14ac:dyDescent="0.3">
      <c r="A49" s="260">
        <v>5</v>
      </c>
      <c r="B49" s="293" t="s">
        <v>298</v>
      </c>
      <c r="C49" s="67" t="s">
        <v>79</v>
      </c>
      <c r="D49" s="75" t="e">
        <f>D50*100/D70</f>
        <v>#DIV/0!</v>
      </c>
      <c r="E49" s="69">
        <v>0</v>
      </c>
      <c r="F49" s="69">
        <v>20</v>
      </c>
      <c r="G49" s="148">
        <v>25</v>
      </c>
      <c r="H49" s="68">
        <v>25</v>
      </c>
      <c r="I49" s="68">
        <v>30</v>
      </c>
    </row>
    <row r="50" spans="1:9" x14ac:dyDescent="0.3">
      <c r="A50" s="260"/>
      <c r="B50" s="293"/>
      <c r="C50" s="67" t="s">
        <v>78</v>
      </c>
      <c r="D50" s="66">
        <f>SUM('Planilha de Orçamentos'!G304:G306)</f>
        <v>0</v>
      </c>
      <c r="E50" s="71">
        <f>E49/100*D50</f>
        <v>0</v>
      </c>
      <c r="F50" s="71">
        <f>F49/100*D50</f>
        <v>0</v>
      </c>
      <c r="G50" s="71">
        <f>G49/100*D50</f>
        <v>0</v>
      </c>
      <c r="H50" s="131">
        <f>H49/100*D50</f>
        <v>0</v>
      </c>
      <c r="I50" s="131">
        <f>I49/100*D50</f>
        <v>0</v>
      </c>
    </row>
    <row r="51" spans="1:9" x14ac:dyDescent="0.3">
      <c r="A51" s="302">
        <v>6</v>
      </c>
      <c r="B51" s="303" t="s">
        <v>613</v>
      </c>
      <c r="C51" s="123" t="s">
        <v>79</v>
      </c>
      <c r="D51" s="124" t="e">
        <f>D52*100/D70</f>
        <v>#DIV/0!</v>
      </c>
      <c r="E51" s="125">
        <v>0</v>
      </c>
      <c r="F51" s="126">
        <v>30</v>
      </c>
      <c r="G51" s="156">
        <v>30</v>
      </c>
      <c r="H51" s="127">
        <v>20</v>
      </c>
      <c r="I51" s="127">
        <v>20</v>
      </c>
    </row>
    <row r="52" spans="1:9" x14ac:dyDescent="0.3">
      <c r="A52" s="302"/>
      <c r="B52" s="303"/>
      <c r="C52" s="123" t="s">
        <v>78</v>
      </c>
      <c r="D52" s="128">
        <f>SUM('Planilha de Orçamentos'!G308:G309)</f>
        <v>0</v>
      </c>
      <c r="E52" s="129">
        <f>E51/100*D52</f>
        <v>0</v>
      </c>
      <c r="F52" s="129">
        <f>F51/100*D52</f>
        <v>0</v>
      </c>
      <c r="G52" s="129">
        <f>G51/100*D52</f>
        <v>0</v>
      </c>
      <c r="H52" s="130">
        <f>H51/100*D52</f>
        <v>0</v>
      </c>
      <c r="I52" s="130">
        <f>I51/100*D52</f>
        <v>0</v>
      </c>
    </row>
    <row r="53" spans="1:9" ht="12.65" customHeight="1" x14ac:dyDescent="0.3">
      <c r="A53" s="160" t="s">
        <v>126</v>
      </c>
      <c r="B53" s="161" t="s">
        <v>426</v>
      </c>
      <c r="C53" s="306"/>
      <c r="D53" s="267"/>
      <c r="E53" s="267"/>
      <c r="F53" s="267"/>
      <c r="G53" s="267"/>
      <c r="H53" s="307"/>
    </row>
    <row r="54" spans="1:9" x14ac:dyDescent="0.3">
      <c r="A54" s="260">
        <v>1</v>
      </c>
      <c r="B54" s="293" t="s">
        <v>303</v>
      </c>
      <c r="C54" s="67" t="s">
        <v>79</v>
      </c>
      <c r="D54" s="75" t="e">
        <f>D55/D70*100</f>
        <v>#DIV/0!</v>
      </c>
      <c r="E54" s="69">
        <v>0</v>
      </c>
      <c r="F54" s="69">
        <v>20</v>
      </c>
      <c r="G54" s="148">
        <v>20</v>
      </c>
      <c r="H54" s="68">
        <v>50</v>
      </c>
      <c r="I54" s="68">
        <v>10</v>
      </c>
    </row>
    <row r="55" spans="1:9" x14ac:dyDescent="0.3">
      <c r="A55" s="260"/>
      <c r="B55" s="293"/>
      <c r="C55" s="67" t="s">
        <v>78</v>
      </c>
      <c r="D55" s="66">
        <f>SUM('Planilha de Orçamentos'!G313:G322)</f>
        <v>0</v>
      </c>
      <c r="E55" s="71">
        <f>E54/100*D55</f>
        <v>0</v>
      </c>
      <c r="F55" s="71">
        <f>F54/100*D55</f>
        <v>0</v>
      </c>
      <c r="G55" s="71">
        <f>G54/100*D55</f>
        <v>0</v>
      </c>
      <c r="H55" s="131">
        <f>H54/100*D55</f>
        <v>0</v>
      </c>
      <c r="I55" s="131">
        <f>I54/100*D55</f>
        <v>0</v>
      </c>
    </row>
    <row r="56" spans="1:9" ht="12.75" customHeight="1" x14ac:dyDescent="0.3">
      <c r="A56" s="302">
        <v>2</v>
      </c>
      <c r="B56" s="303" t="s">
        <v>615</v>
      </c>
      <c r="C56" s="123" t="s">
        <v>79</v>
      </c>
      <c r="D56" s="124" t="e">
        <f>D57/D70*100</f>
        <v>#DIV/0!</v>
      </c>
      <c r="E56" s="125">
        <v>20</v>
      </c>
      <c r="F56" s="126">
        <v>20</v>
      </c>
      <c r="G56" s="156">
        <v>20</v>
      </c>
      <c r="H56" s="127">
        <v>20</v>
      </c>
      <c r="I56" s="127">
        <v>20</v>
      </c>
    </row>
    <row r="57" spans="1:9" x14ac:dyDescent="0.3">
      <c r="A57" s="302"/>
      <c r="B57" s="303"/>
      <c r="C57" s="123" t="s">
        <v>78</v>
      </c>
      <c r="D57" s="128">
        <f>SUM('Planilha de Orçamentos'!G324:G344)</f>
        <v>0</v>
      </c>
      <c r="E57" s="129">
        <f>E56/100*D57</f>
        <v>0</v>
      </c>
      <c r="F57" s="129">
        <f>F56/100*D57</f>
        <v>0</v>
      </c>
      <c r="G57" s="129">
        <f>G56/100*D57</f>
        <v>0</v>
      </c>
      <c r="H57" s="130">
        <f>H56/100*D57</f>
        <v>0</v>
      </c>
      <c r="I57" s="130">
        <f>I56/100*D57</f>
        <v>0</v>
      </c>
    </row>
    <row r="58" spans="1:9" x14ac:dyDescent="0.3">
      <c r="A58" s="260">
        <v>3</v>
      </c>
      <c r="B58" s="293" t="s">
        <v>617</v>
      </c>
      <c r="C58" s="67" t="s">
        <v>79</v>
      </c>
      <c r="D58" s="75" t="e">
        <f>D59/D70*100</f>
        <v>#DIV/0!</v>
      </c>
      <c r="E58" s="69">
        <v>20</v>
      </c>
      <c r="F58" s="69">
        <v>20</v>
      </c>
      <c r="G58" s="148">
        <v>20</v>
      </c>
      <c r="H58" s="68">
        <v>20</v>
      </c>
      <c r="I58" s="68">
        <v>20</v>
      </c>
    </row>
    <row r="59" spans="1:9" x14ac:dyDescent="0.3">
      <c r="A59" s="260"/>
      <c r="B59" s="293"/>
      <c r="C59" s="67" t="s">
        <v>78</v>
      </c>
      <c r="D59" s="66">
        <f>SUM('Planilha de Orçamentos'!G346:G424)</f>
        <v>0</v>
      </c>
      <c r="E59" s="71">
        <f>E58/100*D59</f>
        <v>0</v>
      </c>
      <c r="F59" s="71">
        <f>F58/100*D59</f>
        <v>0</v>
      </c>
      <c r="G59" s="71">
        <f>G58/100*D59</f>
        <v>0</v>
      </c>
      <c r="H59" s="131">
        <f>H58/100*D59</f>
        <v>0</v>
      </c>
      <c r="I59" s="131">
        <f>I58/100*D59</f>
        <v>0</v>
      </c>
    </row>
    <row r="60" spans="1:9" ht="12.75" customHeight="1" x14ac:dyDescent="0.3">
      <c r="A60" s="302">
        <v>4</v>
      </c>
      <c r="B60" s="303" t="s">
        <v>422</v>
      </c>
      <c r="C60" s="123" t="s">
        <v>79</v>
      </c>
      <c r="D60" s="124" t="e">
        <f>D61/D70*100</f>
        <v>#DIV/0!</v>
      </c>
      <c r="E60" s="125">
        <v>0</v>
      </c>
      <c r="F60" s="126">
        <v>20</v>
      </c>
      <c r="G60" s="156">
        <v>20</v>
      </c>
      <c r="H60" s="127">
        <v>30</v>
      </c>
      <c r="I60" s="127">
        <v>30</v>
      </c>
    </row>
    <row r="61" spans="1:9" x14ac:dyDescent="0.3">
      <c r="A61" s="302"/>
      <c r="B61" s="303"/>
      <c r="C61" s="123" t="s">
        <v>78</v>
      </c>
      <c r="D61" s="128">
        <f>SUM('Planilha de Orçamentos'!G426:G427)</f>
        <v>0</v>
      </c>
      <c r="E61" s="129">
        <f>E60/100*D61</f>
        <v>0</v>
      </c>
      <c r="F61" s="129">
        <f>F60/100*D61</f>
        <v>0</v>
      </c>
      <c r="G61" s="129">
        <f>G60/100*D61</f>
        <v>0</v>
      </c>
      <c r="H61" s="130">
        <f>H60/100*D61</f>
        <v>0</v>
      </c>
      <c r="I61" s="130">
        <f>I60/100*D61</f>
        <v>0</v>
      </c>
    </row>
    <row r="62" spans="1:9" x14ac:dyDescent="0.3">
      <c r="A62" s="260">
        <v>5</v>
      </c>
      <c r="B62" s="293" t="s">
        <v>618</v>
      </c>
      <c r="C62" s="67" t="s">
        <v>79</v>
      </c>
      <c r="D62" s="75" t="e">
        <f>D63/D70*100</f>
        <v>#DIV/0!</v>
      </c>
      <c r="E62" s="69">
        <v>20</v>
      </c>
      <c r="F62" s="69">
        <v>20</v>
      </c>
      <c r="G62" s="148">
        <v>20</v>
      </c>
      <c r="H62" s="68">
        <v>20</v>
      </c>
      <c r="I62" s="68">
        <v>20</v>
      </c>
    </row>
    <row r="63" spans="1:9" x14ac:dyDescent="0.3">
      <c r="A63" s="260"/>
      <c r="B63" s="293"/>
      <c r="C63" s="67" t="s">
        <v>78</v>
      </c>
      <c r="D63" s="66">
        <f>SUM('Planilha de Orçamentos'!G431:G507)</f>
        <v>0</v>
      </c>
      <c r="E63" s="71">
        <f>E62/100*D63</f>
        <v>0</v>
      </c>
      <c r="F63" s="71">
        <f>F62/100*D63</f>
        <v>0</v>
      </c>
      <c r="G63" s="71">
        <f>G62/100*D63</f>
        <v>0</v>
      </c>
      <c r="H63" s="131">
        <f>H62/100*D63</f>
        <v>0</v>
      </c>
      <c r="I63" s="131">
        <f>I62/100*D63</f>
        <v>0</v>
      </c>
    </row>
    <row r="64" spans="1:9" x14ac:dyDescent="0.3">
      <c r="A64" s="302">
        <v>6</v>
      </c>
      <c r="B64" s="303" t="s">
        <v>619</v>
      </c>
      <c r="C64" s="123" t="s">
        <v>79</v>
      </c>
      <c r="D64" s="124" t="e">
        <f>D65/D70*100</f>
        <v>#DIV/0!</v>
      </c>
      <c r="E64" s="125">
        <v>20</v>
      </c>
      <c r="F64" s="126">
        <v>20</v>
      </c>
      <c r="G64" s="156">
        <v>20</v>
      </c>
      <c r="H64" s="127">
        <v>20</v>
      </c>
      <c r="I64" s="127">
        <v>20</v>
      </c>
    </row>
    <row r="65" spans="1:10" x14ac:dyDescent="0.3">
      <c r="A65" s="302"/>
      <c r="B65" s="303"/>
      <c r="C65" s="123" t="s">
        <v>78</v>
      </c>
      <c r="D65" s="128">
        <f>SUM('Planilha de Orçamentos'!G509:G533)</f>
        <v>0</v>
      </c>
      <c r="E65" s="129">
        <f>E64/100*D65</f>
        <v>0</v>
      </c>
      <c r="F65" s="129">
        <f>F64/100*D65</f>
        <v>0</v>
      </c>
      <c r="G65" s="129">
        <f>G64/100*D65</f>
        <v>0</v>
      </c>
      <c r="H65" s="130">
        <f>H64/100*D65</f>
        <v>0</v>
      </c>
      <c r="I65" s="130">
        <f>I64/100*D65</f>
        <v>0</v>
      </c>
    </row>
    <row r="66" spans="1:10" x14ac:dyDescent="0.3">
      <c r="A66" s="260">
        <v>7</v>
      </c>
      <c r="B66" s="293" t="s">
        <v>620</v>
      </c>
      <c r="C66" s="67" t="s">
        <v>79</v>
      </c>
      <c r="D66" s="75" t="e">
        <f>D67/D70*100</f>
        <v>#DIV/0!</v>
      </c>
      <c r="E66" s="69">
        <v>20</v>
      </c>
      <c r="F66" s="69">
        <v>20</v>
      </c>
      <c r="G66" s="148">
        <v>20</v>
      </c>
      <c r="H66" s="68">
        <v>20</v>
      </c>
      <c r="I66" s="68">
        <v>20</v>
      </c>
    </row>
    <row r="67" spans="1:10" x14ac:dyDescent="0.3">
      <c r="A67" s="260"/>
      <c r="B67" s="293"/>
      <c r="C67" s="67" t="s">
        <v>78</v>
      </c>
      <c r="D67" s="66">
        <f>SUM('Planilha de Orçamentos'!G537:G563)</f>
        <v>0</v>
      </c>
      <c r="E67" s="71">
        <f>E66/100*D67</f>
        <v>0</v>
      </c>
      <c r="F67" s="71">
        <f>F66/100*D67</f>
        <v>0</v>
      </c>
      <c r="G67" s="71">
        <f>G66/100*D67</f>
        <v>0</v>
      </c>
      <c r="H67" s="131">
        <f>H66/100*D67</f>
        <v>0</v>
      </c>
      <c r="I67" s="131">
        <f>I66/100*D67</f>
        <v>0</v>
      </c>
    </row>
    <row r="68" spans="1:10" x14ac:dyDescent="0.3">
      <c r="A68" s="302">
        <v>8</v>
      </c>
      <c r="B68" s="303" t="s">
        <v>621</v>
      </c>
      <c r="C68" s="123" t="s">
        <v>79</v>
      </c>
      <c r="D68" s="124" t="e">
        <f>D69/D70*100</f>
        <v>#DIV/0!</v>
      </c>
      <c r="E68" s="125">
        <v>20</v>
      </c>
      <c r="F68" s="126">
        <v>20</v>
      </c>
      <c r="G68" s="156">
        <v>20</v>
      </c>
      <c r="H68" s="127">
        <v>20</v>
      </c>
      <c r="I68" s="127">
        <v>20</v>
      </c>
    </row>
    <row r="69" spans="1:10" x14ac:dyDescent="0.3">
      <c r="A69" s="302"/>
      <c r="B69" s="303"/>
      <c r="C69" s="123" t="s">
        <v>78</v>
      </c>
      <c r="D69" s="128">
        <f>SUM('Planilha de Orçamentos'!G565:G570)</f>
        <v>0</v>
      </c>
      <c r="E69" s="129">
        <f>E68/100*D69</f>
        <v>0</v>
      </c>
      <c r="F69" s="129">
        <f>F68/100*D69</f>
        <v>0</v>
      </c>
      <c r="G69" s="129">
        <f>G68/100*D69</f>
        <v>0</v>
      </c>
      <c r="H69" s="130">
        <f>H68/100*D69</f>
        <v>0</v>
      </c>
      <c r="I69" s="130">
        <f>I68/100*D69</f>
        <v>0</v>
      </c>
    </row>
    <row r="70" spans="1:10" x14ac:dyDescent="0.3">
      <c r="A70" s="304" t="s">
        <v>22</v>
      </c>
      <c r="B70" s="305"/>
      <c r="C70" s="65" t="s">
        <v>78</v>
      </c>
      <c r="D70" s="64">
        <f t="shared" ref="D70:I70" si="0">SUM(D69,D67,D65,D63,D61,D59,D57,D55,D52,D50,D48,D46,D44,D42,D39,D37,D35,D33,D31,D29,D27,D25,D23,D21,D19,D17,D15,D13,D11,D9)</f>
        <v>0</v>
      </c>
      <c r="E70" s="64">
        <f t="shared" si="0"/>
        <v>0</v>
      </c>
      <c r="F70" s="64">
        <f t="shared" si="0"/>
        <v>0</v>
      </c>
      <c r="G70" s="64">
        <f t="shared" si="0"/>
        <v>0</v>
      </c>
      <c r="H70" s="132">
        <f t="shared" si="0"/>
        <v>0</v>
      </c>
      <c r="I70" s="132">
        <f t="shared" si="0"/>
        <v>0</v>
      </c>
      <c r="J70" s="121"/>
    </row>
    <row r="71" spans="1:10" ht="13.5" thickBot="1" x14ac:dyDescent="0.35">
      <c r="A71" s="300" t="s">
        <v>77</v>
      </c>
      <c r="B71" s="301"/>
      <c r="C71" s="301"/>
      <c r="D71" s="81">
        <v>1</v>
      </c>
      <c r="E71" s="63" t="e">
        <f>E70/D70*100</f>
        <v>#DIV/0!</v>
      </c>
      <c r="F71" s="62" t="e">
        <f>F70/D70*100</f>
        <v>#DIV/0!</v>
      </c>
      <c r="G71" s="62" t="e">
        <f>G70/D70*100</f>
        <v>#DIV/0!</v>
      </c>
      <c r="H71" s="61" t="e">
        <f>H70/D70*100</f>
        <v>#DIV/0!</v>
      </c>
      <c r="I71" s="61" t="e">
        <f>I70/D70*100</f>
        <v>#DIV/0!</v>
      </c>
    </row>
    <row r="72" spans="1:10" ht="13.5" thickBot="1" x14ac:dyDescent="0.35">
      <c r="A72" s="60" t="s">
        <v>76</v>
      </c>
      <c r="B72" s="59"/>
      <c r="C72" s="157">
        <v>0.25</v>
      </c>
      <c r="D72" s="58">
        <f>D70*1.25</f>
        <v>0</v>
      </c>
      <c r="E72" s="57">
        <f>TRUNC(E70*(1+$C$72),2)</f>
        <v>0</v>
      </c>
      <c r="F72" s="57">
        <f>TRUNC(F70*(1+$C$72),2)</f>
        <v>0</v>
      </c>
      <c r="G72" s="57">
        <f>TRUNC(G70*(1+$C$72),2)</f>
        <v>0</v>
      </c>
      <c r="H72" s="133">
        <f>TRUNC(H70*(1+$C$72),2)</f>
        <v>0</v>
      </c>
      <c r="I72" s="133">
        <f>TRUNC(I70*(1+$C$72),2)</f>
        <v>0</v>
      </c>
      <c r="J72" s="121"/>
    </row>
    <row r="74" spans="1:10" x14ac:dyDescent="0.3">
      <c r="H74" s="122"/>
      <c r="I74" s="122"/>
    </row>
    <row r="75" spans="1:10" x14ac:dyDescent="0.3">
      <c r="D75" s="121"/>
      <c r="G75" s="121"/>
      <c r="H75" s="121"/>
      <c r="I75" s="121"/>
    </row>
    <row r="76" spans="1:10" x14ac:dyDescent="0.3">
      <c r="G76" s="121"/>
    </row>
    <row r="77" spans="1:10" x14ac:dyDescent="0.3">
      <c r="E77" s="121"/>
      <c r="F77" s="122"/>
      <c r="G77" s="121"/>
      <c r="H77" s="121"/>
      <c r="I77" s="121"/>
    </row>
    <row r="78" spans="1:10" x14ac:dyDescent="0.3">
      <c r="F78" s="122"/>
    </row>
    <row r="80" spans="1:10" x14ac:dyDescent="0.3">
      <c r="E80" s="121"/>
    </row>
  </sheetData>
  <sheetProtection algorithmName="SHA-512" hashValue="heM10OOx+xgtfiCU+Li0o/KzmjIrjpOIcl76VTe8JYsvYnUqPEynCprZYHIuOIasvonLjLGoTbFsuC07qCL/Hw==" saltValue="KpHHnZrs9InDW5fw6O/2fQ==" spinCount="100000" sheet="1"/>
  <mergeCells count="77">
    <mergeCell ref="I5:I7"/>
    <mergeCell ref="A1:I1"/>
    <mergeCell ref="A2:I2"/>
    <mergeCell ref="A3:I3"/>
    <mergeCell ref="A4:I4"/>
    <mergeCell ref="C5:C7"/>
    <mergeCell ref="D5:D7"/>
    <mergeCell ref="E5:E7"/>
    <mergeCell ref="F5:F7"/>
    <mergeCell ref="H5:H7"/>
    <mergeCell ref="G5:G7"/>
    <mergeCell ref="A58:A59"/>
    <mergeCell ref="B58:B59"/>
    <mergeCell ref="A60:A61"/>
    <mergeCell ref="B60:B61"/>
    <mergeCell ref="A66:A67"/>
    <mergeCell ref="B66:B67"/>
    <mergeCell ref="A68:A69"/>
    <mergeCell ref="B68:B69"/>
    <mergeCell ref="A62:A63"/>
    <mergeCell ref="B62:B63"/>
    <mergeCell ref="A64:A65"/>
    <mergeCell ref="B64:B65"/>
    <mergeCell ref="B18:B19"/>
    <mergeCell ref="B26:B27"/>
    <mergeCell ref="A49:A50"/>
    <mergeCell ref="B49:B50"/>
    <mergeCell ref="A51:A52"/>
    <mergeCell ref="B51:B52"/>
    <mergeCell ref="B14:B15"/>
    <mergeCell ref="A36:A37"/>
    <mergeCell ref="B36:B37"/>
    <mergeCell ref="A5:A6"/>
    <mergeCell ref="B5:B6"/>
    <mergeCell ref="A8:A9"/>
    <mergeCell ref="B22:B23"/>
    <mergeCell ref="A28:A29"/>
    <mergeCell ref="B28:B29"/>
    <mergeCell ref="A30:A31"/>
    <mergeCell ref="B30:B31"/>
    <mergeCell ref="A32:A33"/>
    <mergeCell ref="B32:B33"/>
    <mergeCell ref="A10:A11"/>
    <mergeCell ref="A12:A13"/>
    <mergeCell ref="A18:A19"/>
    <mergeCell ref="A16:A17"/>
    <mergeCell ref="A56:A57"/>
    <mergeCell ref="B56:B57"/>
    <mergeCell ref="B8:B9"/>
    <mergeCell ref="B10:B11"/>
    <mergeCell ref="B24:B25"/>
    <mergeCell ref="A43:A44"/>
    <mergeCell ref="B43:B44"/>
    <mergeCell ref="A41:A42"/>
    <mergeCell ref="B41:B42"/>
    <mergeCell ref="B16:B17"/>
    <mergeCell ref="B12:B13"/>
    <mergeCell ref="A24:A25"/>
    <mergeCell ref="A26:A27"/>
    <mergeCell ref="A34:A35"/>
    <mergeCell ref="A14:A15"/>
    <mergeCell ref="A71:C71"/>
    <mergeCell ref="A20:A21"/>
    <mergeCell ref="B20:B21"/>
    <mergeCell ref="A38:A39"/>
    <mergeCell ref="B38:B39"/>
    <mergeCell ref="A70:B70"/>
    <mergeCell ref="C53:H53"/>
    <mergeCell ref="C40:H40"/>
    <mergeCell ref="A45:A46"/>
    <mergeCell ref="B45:B46"/>
    <mergeCell ref="A54:A55"/>
    <mergeCell ref="B54:B55"/>
    <mergeCell ref="A47:A48"/>
    <mergeCell ref="B47:B48"/>
    <mergeCell ref="A22:A23"/>
    <mergeCell ref="B34:B35"/>
  </mergeCells>
  <printOptions horizontalCentered="1" verticalCentered="1"/>
  <pageMargins left="0" right="0" top="1.4960629921259843" bottom="0.98425196850393704" header="0.31496062992125984" footer="0.31496062992125984"/>
  <pageSetup paperSize="9" scale="95" orientation="landscape" r:id="rId1"/>
  <headerFooter>
    <oddHeader>&amp;L   &amp;G&amp;C&amp;"-,Regular"UNIDADE DE ENGENHARIA</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PageLayoutView="85" workbookViewId="0">
      <selection activeCell="L4" sqref="L4"/>
    </sheetView>
  </sheetViews>
  <sheetFormatPr defaultColWidth="8.81640625" defaultRowHeight="13" x14ac:dyDescent="0.3"/>
  <cols>
    <col min="1" max="1" width="10.1796875" style="14" customWidth="1"/>
    <col min="2" max="2" width="6.1796875" style="14" customWidth="1"/>
    <col min="3" max="3" width="43.453125" style="14" customWidth="1"/>
    <col min="4" max="4" width="11.1796875" style="14" customWidth="1"/>
    <col min="5" max="6" width="8.81640625" style="14"/>
    <col min="7" max="7" width="31.453125" style="14" customWidth="1"/>
    <col min="8" max="8" width="8.81640625" style="14"/>
    <col min="9" max="9" width="10.1796875" style="14" customWidth="1"/>
    <col min="10" max="16384" width="8.81640625" style="14"/>
  </cols>
  <sheetData>
    <row r="1" spans="1:8" x14ac:dyDescent="0.3">
      <c r="A1" s="13"/>
      <c r="B1" s="13"/>
      <c r="C1" s="13"/>
      <c r="D1" s="13"/>
      <c r="E1" s="1"/>
    </row>
    <row r="2" spans="1:8" x14ac:dyDescent="0.3">
      <c r="A2" s="13"/>
      <c r="B2" s="13"/>
      <c r="C2" s="13"/>
      <c r="D2" s="13"/>
      <c r="E2" s="1"/>
    </row>
    <row r="3" spans="1:8" x14ac:dyDescent="0.3">
      <c r="A3" s="13"/>
      <c r="B3" s="13"/>
      <c r="C3" s="13"/>
      <c r="D3" s="13"/>
      <c r="E3" s="1"/>
    </row>
    <row r="4" spans="1:8" ht="12.75" customHeight="1" x14ac:dyDescent="0.3">
      <c r="A4" s="15"/>
      <c r="B4" s="333" t="s">
        <v>48</v>
      </c>
      <c r="C4" s="333"/>
      <c r="D4" s="333"/>
      <c r="E4" s="1"/>
    </row>
    <row r="5" spans="1:8" s="18" customFormat="1" ht="13.5" thickBot="1" x14ac:dyDescent="0.35">
      <c r="A5" s="17"/>
      <c r="B5" s="17"/>
      <c r="C5" s="17"/>
      <c r="D5" s="17"/>
      <c r="E5" s="17"/>
    </row>
    <row r="6" spans="1:8" ht="14.5" x14ac:dyDescent="0.3">
      <c r="A6" s="2"/>
      <c r="B6" s="50"/>
      <c r="C6" s="51" t="s">
        <v>23</v>
      </c>
      <c r="D6" s="51"/>
      <c r="E6" s="2"/>
      <c r="F6" s="334" t="s">
        <v>47</v>
      </c>
      <c r="G6" s="334"/>
      <c r="H6" s="334"/>
    </row>
    <row r="7" spans="1:8" ht="14.5" x14ac:dyDescent="0.3">
      <c r="A7" s="1"/>
      <c r="B7" s="40">
        <v>1</v>
      </c>
      <c r="C7" s="43" t="s">
        <v>24</v>
      </c>
      <c r="D7" s="104">
        <v>3.5000000000000003E-2</v>
      </c>
      <c r="E7" s="1"/>
      <c r="F7" s="90" t="s">
        <v>38</v>
      </c>
      <c r="G7" s="90"/>
      <c r="H7" s="90"/>
    </row>
    <row r="8" spans="1:8" ht="14.5" x14ac:dyDescent="0.3">
      <c r="A8" s="1"/>
      <c r="B8" s="40">
        <v>2</v>
      </c>
      <c r="C8" s="43" t="s">
        <v>25</v>
      </c>
      <c r="D8" s="104">
        <v>8.9999999999999993E-3</v>
      </c>
      <c r="E8" s="1"/>
      <c r="F8" s="90" t="s">
        <v>39</v>
      </c>
      <c r="G8" s="90"/>
      <c r="H8" s="90"/>
    </row>
    <row r="9" spans="1:8" ht="14.5" x14ac:dyDescent="0.3">
      <c r="A9" s="1"/>
      <c r="B9" s="47">
        <v>3</v>
      </c>
      <c r="C9" s="49" t="s">
        <v>26</v>
      </c>
      <c r="D9" s="105">
        <v>1.26E-2</v>
      </c>
      <c r="E9" s="1"/>
      <c r="F9" s="90" t="s">
        <v>40</v>
      </c>
      <c r="G9" s="90"/>
      <c r="H9" s="90"/>
    </row>
    <row r="10" spans="1:8" ht="14.5" x14ac:dyDescent="0.3">
      <c r="A10" s="1"/>
      <c r="B10" s="40"/>
      <c r="C10" s="43"/>
      <c r="D10" s="52"/>
      <c r="E10" s="1"/>
      <c r="F10" s="90" t="s">
        <v>41</v>
      </c>
      <c r="G10" s="90"/>
      <c r="H10" s="90"/>
    </row>
    <row r="11" spans="1:8" ht="14.5" x14ac:dyDescent="0.3">
      <c r="A11" s="1"/>
      <c r="B11" s="103">
        <v>4</v>
      </c>
      <c r="C11" s="44" t="s">
        <v>27</v>
      </c>
      <c r="D11" s="106">
        <v>7.0000000000000007E-2</v>
      </c>
      <c r="E11" s="1"/>
      <c r="F11" s="90" t="s">
        <v>42</v>
      </c>
      <c r="G11" s="90"/>
      <c r="H11" s="90"/>
    </row>
    <row r="12" spans="1:8" ht="14.5" x14ac:dyDescent="0.3">
      <c r="A12" s="1"/>
      <c r="B12" s="42"/>
      <c r="C12" s="43"/>
      <c r="D12" s="52"/>
      <c r="E12" s="1"/>
      <c r="F12" s="91" t="s">
        <v>43</v>
      </c>
      <c r="G12" s="91"/>
      <c r="H12" s="91"/>
    </row>
    <row r="13" spans="1:8" x14ac:dyDescent="0.3">
      <c r="A13" s="1"/>
      <c r="B13" s="38">
        <v>5</v>
      </c>
      <c r="C13" s="39" t="s">
        <v>28</v>
      </c>
      <c r="D13" s="107">
        <f>SUM(D14:D17)</f>
        <v>8.6499999999999994E-2</v>
      </c>
      <c r="E13" s="1"/>
      <c r="F13" s="19"/>
      <c r="G13" s="19"/>
      <c r="H13" s="19"/>
    </row>
    <row r="14" spans="1:8" ht="14.15" customHeight="1" x14ac:dyDescent="0.3">
      <c r="A14" s="1"/>
      <c r="B14" s="45" t="s">
        <v>29</v>
      </c>
      <c r="C14" s="46" t="s">
        <v>30</v>
      </c>
      <c r="D14" s="108">
        <v>0.03</v>
      </c>
      <c r="E14" s="1"/>
      <c r="F14" s="20"/>
      <c r="G14" s="102"/>
      <c r="H14" s="102"/>
    </row>
    <row r="15" spans="1:8" x14ac:dyDescent="0.3">
      <c r="A15" s="1"/>
      <c r="B15" s="40" t="s">
        <v>31</v>
      </c>
      <c r="C15" s="41" t="s">
        <v>32</v>
      </c>
      <c r="D15" s="109">
        <v>6.4999999999999997E-3</v>
      </c>
      <c r="E15" s="1"/>
      <c r="F15" s="102"/>
      <c r="G15" s="102"/>
      <c r="H15" s="102"/>
    </row>
    <row r="16" spans="1:8" x14ac:dyDescent="0.3">
      <c r="A16" s="1"/>
      <c r="B16" s="40" t="s">
        <v>33</v>
      </c>
      <c r="C16" s="41" t="s">
        <v>34</v>
      </c>
      <c r="D16" s="109">
        <v>0.03</v>
      </c>
      <c r="E16" s="1"/>
      <c r="F16" s="102"/>
      <c r="G16" s="102"/>
      <c r="H16" s="102"/>
    </row>
    <row r="17" spans="1:10" x14ac:dyDescent="0.3">
      <c r="A17" s="1"/>
      <c r="B17" s="47" t="s">
        <v>35</v>
      </c>
      <c r="C17" s="48" t="s">
        <v>36</v>
      </c>
      <c r="D17" s="110">
        <v>0.02</v>
      </c>
      <c r="E17" s="1"/>
      <c r="F17" s="335"/>
      <c r="G17" s="335"/>
      <c r="H17" s="335"/>
    </row>
    <row r="18" spans="1:10" ht="14.15" customHeight="1" x14ac:dyDescent="0.3">
      <c r="A18" s="1"/>
      <c r="B18" s="40"/>
      <c r="C18" s="41"/>
      <c r="D18" s="53"/>
      <c r="E18" s="1"/>
      <c r="F18" s="334" t="s">
        <v>50</v>
      </c>
      <c r="G18" s="334"/>
      <c r="H18" s="334"/>
    </row>
    <row r="19" spans="1:10" x14ac:dyDescent="0.3">
      <c r="A19" s="3"/>
      <c r="B19" s="38">
        <v>6</v>
      </c>
      <c r="C19" s="39" t="s">
        <v>37</v>
      </c>
      <c r="D19" s="111">
        <v>0.01</v>
      </c>
      <c r="E19" s="3"/>
      <c r="F19" s="336" t="s">
        <v>49</v>
      </c>
      <c r="G19" s="336"/>
      <c r="H19" s="336"/>
    </row>
    <row r="20" spans="1:10" x14ac:dyDescent="0.3">
      <c r="A20" s="3"/>
      <c r="B20" s="339"/>
      <c r="C20" s="339"/>
      <c r="D20" s="339"/>
      <c r="E20" s="4"/>
      <c r="F20" s="337"/>
      <c r="G20" s="337"/>
      <c r="H20" s="337"/>
    </row>
    <row r="21" spans="1:10" ht="13.5" thickBot="1" x14ac:dyDescent="0.35">
      <c r="A21" s="3"/>
      <c r="B21" s="35"/>
      <c r="C21" s="36" t="s">
        <v>45</v>
      </c>
      <c r="D21" s="37">
        <f>(((1+D7+D8+D9)*(1+D19)*(1+D11)/(1-D13))-1)</f>
        <v>0.25</v>
      </c>
      <c r="E21" s="4"/>
      <c r="F21" s="337"/>
      <c r="G21" s="337"/>
      <c r="H21" s="337"/>
    </row>
    <row r="22" spans="1:10" x14ac:dyDescent="0.3">
      <c r="A22" s="3"/>
      <c r="D22" s="16"/>
      <c r="E22" s="5"/>
      <c r="F22" s="337"/>
      <c r="G22" s="337"/>
      <c r="H22" s="337"/>
    </row>
    <row r="23" spans="1:10" ht="13.5" thickBot="1" x14ac:dyDescent="0.35">
      <c r="A23" s="3"/>
      <c r="B23" s="34" t="s">
        <v>46</v>
      </c>
      <c r="C23" s="20"/>
      <c r="D23" s="16"/>
      <c r="E23" s="5"/>
      <c r="F23" s="337"/>
      <c r="G23" s="337"/>
      <c r="H23" s="337"/>
    </row>
    <row r="24" spans="1:10" x14ac:dyDescent="0.3">
      <c r="A24" s="3"/>
      <c r="B24" s="340" t="s">
        <v>52</v>
      </c>
      <c r="C24" s="340"/>
      <c r="D24" s="340"/>
      <c r="E24" s="5"/>
      <c r="F24" s="337"/>
      <c r="G24" s="337"/>
      <c r="H24" s="337"/>
    </row>
    <row r="25" spans="1:10" ht="13.5" thickBot="1" x14ac:dyDescent="0.35">
      <c r="B25" s="341" t="s">
        <v>51</v>
      </c>
      <c r="C25" s="341"/>
      <c r="D25" s="341"/>
      <c r="F25" s="338"/>
      <c r="G25" s="338"/>
      <c r="H25" s="338"/>
    </row>
    <row r="27" spans="1:10" x14ac:dyDescent="0.3">
      <c r="A27" s="20"/>
      <c r="B27" s="20"/>
      <c r="C27" s="20"/>
      <c r="D27" s="20"/>
      <c r="E27" s="102"/>
      <c r="F27" s="102"/>
      <c r="G27" s="102"/>
      <c r="H27" s="102"/>
      <c r="I27" s="102"/>
      <c r="J27" s="102"/>
    </row>
    <row r="28" spans="1:10" x14ac:dyDescent="0.3">
      <c r="A28" s="20"/>
      <c r="B28" s="20"/>
      <c r="C28" s="20"/>
      <c r="D28" s="20"/>
      <c r="E28" s="20"/>
      <c r="F28" s="20"/>
      <c r="G28" s="20"/>
      <c r="H28" s="20"/>
      <c r="I28" s="20"/>
    </row>
    <row r="29" spans="1:10" ht="14.9" customHeight="1" x14ac:dyDescent="0.3">
      <c r="B29" s="20"/>
      <c r="C29" s="20"/>
      <c r="D29" s="20"/>
      <c r="E29" s="92"/>
      <c r="F29" s="20"/>
      <c r="G29" s="20"/>
      <c r="H29" s="20"/>
    </row>
    <row r="30" spans="1:10" ht="14.5" x14ac:dyDescent="0.3">
      <c r="B30" s="20"/>
      <c r="C30" s="20"/>
      <c r="D30" s="20"/>
      <c r="E30" s="93"/>
      <c r="F30" s="20"/>
      <c r="G30" s="20"/>
      <c r="H30" s="20"/>
    </row>
    <row r="31" spans="1:10" ht="14.5" x14ac:dyDescent="0.3">
      <c r="B31" s="20"/>
      <c r="C31" s="20"/>
      <c r="D31" s="20"/>
      <c r="E31" s="93"/>
      <c r="F31" s="20"/>
      <c r="G31" s="20"/>
      <c r="H31" s="20"/>
    </row>
    <row r="32" spans="1:10" ht="14.5" x14ac:dyDescent="0.3">
      <c r="B32" s="20"/>
      <c r="C32" s="20"/>
      <c r="D32" s="20"/>
      <c r="E32" s="93"/>
      <c r="F32" s="20"/>
      <c r="G32" s="20"/>
      <c r="H32" s="20"/>
    </row>
    <row r="33" spans="2:8" ht="14.5" x14ac:dyDescent="0.3">
      <c r="B33" s="21"/>
      <c r="C33" s="21"/>
      <c r="D33" s="21"/>
      <c r="E33" s="94"/>
      <c r="F33" s="21"/>
      <c r="G33" s="21"/>
      <c r="H33" s="21"/>
    </row>
    <row r="34" spans="2:8" ht="14.5" x14ac:dyDescent="0.3">
      <c r="E34" s="93"/>
    </row>
    <row r="35" spans="2:8" ht="14.5" x14ac:dyDescent="0.3">
      <c r="E35" s="95"/>
    </row>
  </sheetData>
  <sheetProtection sheet="1" objects="1" scenario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&amp;L&amp;G&amp;C&amp;"-,Negrito"&amp;11&amp;K03+033UNIDADE DE ENGENHARIA</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Planilha de Orçamentos</vt:lpstr>
      <vt:lpstr>Cronograma Físico</vt:lpstr>
      <vt:lpstr>Cronograma Físico Financeiro</vt:lpstr>
      <vt:lpstr>BDI</vt:lpstr>
      <vt:lpstr>'Planilha de Orçamentos'!Area_de_impressao</vt:lpstr>
      <vt:lpstr>'Planilha de Orçamentos'!Titulos_de_impressao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DANIEL SERENI VICENTINI</cp:lastModifiedBy>
  <cp:lastPrinted>2022-06-28T15:25:10Z</cp:lastPrinted>
  <dcterms:created xsi:type="dcterms:W3CDTF">2000-05-25T11:19:14Z</dcterms:created>
  <dcterms:modified xsi:type="dcterms:W3CDTF">2022-08-19T18:10:05Z</dcterms:modified>
</cp:coreProperties>
</file>